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S:\secretariat\Committees, Int Grp, Prof Grp, TF\Committees\Continuing Professional Development\CTH Renewal\"/>
    </mc:Choice>
  </mc:AlternateContent>
  <xr:revisionPtr revIDLastSave="0" documentId="13_ncr:1_{5E7A1303-8EA7-4051-9945-D2588A6DFD3F}" xr6:coauthVersionLast="41" xr6:coauthVersionMax="41" xr10:uidLastSave="{00000000-0000-0000-0000-000000000000}"/>
  <bookViews>
    <workbookView xWindow="-14497" yWindow="1110" windowWidth="14595" windowHeight="7755" firstSheet="1" activeTab="2" xr2:uid="{78F6A92B-965C-4566-A32B-D6CDFAC13701}"/>
  </bookViews>
  <sheets>
    <sheet name="Introduction" sheetId="10" r:id="rId1"/>
    <sheet name="Instructions" sheetId="9" r:id="rId2"/>
    <sheet name="Point Allocations" sheetId="1" r:id="rId3"/>
    <sheet name="Continuing Education" sheetId="2" r:id="rId4"/>
    <sheet name="Teaching and Mentoring" sheetId="3" r:id="rId5"/>
    <sheet name="Publishing" sheetId="4" r:id="rId6"/>
    <sheet name="Clinical" sheetId="5" r:id="rId7"/>
    <sheet name="Volunteer" sheetId="6" r:id="rId8"/>
    <sheet name="Review and Auditing" sheetId="7" r:id="rId9"/>
    <sheet name="Consultant" sheetId="8"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6" i="1" l="1"/>
  <c r="D10" i="8" l="1"/>
  <c r="D9" i="7"/>
  <c r="D20" i="6"/>
  <c r="D15" i="6"/>
  <c r="D10" i="6"/>
  <c r="D15" i="5"/>
  <c r="D10" i="5"/>
  <c r="E74" i="4"/>
  <c r="E69" i="4"/>
  <c r="E64" i="4"/>
  <c r="E59" i="4"/>
  <c r="E55" i="4"/>
  <c r="E49" i="4"/>
  <c r="E44" i="4"/>
  <c r="E40" i="4"/>
  <c r="E34" i="4"/>
  <c r="E29" i="4"/>
  <c r="E24" i="4"/>
  <c r="E19" i="4"/>
  <c r="E15" i="4"/>
  <c r="E9" i="4"/>
  <c r="D19" i="3"/>
  <c r="D14" i="3"/>
  <c r="D9" i="3"/>
  <c r="D14" i="2"/>
  <c r="D9" i="2"/>
  <c r="F52" i="1" l="1"/>
  <c r="B10" i="8"/>
  <c r="F49" i="1"/>
  <c r="B9" i="7"/>
  <c r="F45" i="1"/>
  <c r="F44" i="1"/>
  <c r="F43" i="1"/>
  <c r="B20" i="6"/>
  <c r="B15" i="6"/>
  <c r="B10" i="6"/>
  <c r="F38" i="1"/>
  <c r="F37" i="1"/>
  <c r="B15" i="5"/>
  <c r="B10" i="5"/>
  <c r="C59" i="4"/>
  <c r="F29" i="1" s="1"/>
  <c r="C55" i="4"/>
  <c r="F28" i="1" s="1"/>
  <c r="F24" i="1"/>
  <c r="C44" i="4"/>
  <c r="F25" i="1" s="1"/>
  <c r="C40" i="4"/>
  <c r="C19" i="4"/>
  <c r="F19" i="1" s="1"/>
  <c r="C15" i="4"/>
  <c r="F18" i="1" s="1"/>
  <c r="C74" i="4"/>
  <c r="F32" i="1" s="1"/>
  <c r="C69" i="4"/>
  <c r="F31" i="1" s="1"/>
  <c r="C64" i="4"/>
  <c r="F30" i="1" s="1"/>
  <c r="C49" i="4"/>
  <c r="F26" i="1" s="1"/>
  <c r="C34" i="4"/>
  <c r="F22" i="1" s="1"/>
  <c r="C29" i="4"/>
  <c r="F21" i="1" s="1"/>
  <c r="C24" i="4"/>
  <c r="F20" i="1" s="1"/>
  <c r="C9" i="4"/>
  <c r="F11" i="1" l="1"/>
  <c r="F10" i="1"/>
  <c r="F9" i="1"/>
  <c r="B14" i="3"/>
  <c r="B9" i="3"/>
  <c r="B19" i="3"/>
  <c r="B9" i="2" l="1"/>
  <c r="F3" i="1" s="1"/>
  <c r="G3" i="1" s="1"/>
  <c r="F4" i="1"/>
  <c r="G4" i="1" s="1"/>
  <c r="B14" i="2"/>
  <c r="G5" i="1" l="1"/>
  <c r="G38" i="1"/>
  <c r="G37" i="1"/>
  <c r="G39" i="1" l="1"/>
  <c r="G52" i="1"/>
  <c r="G53" i="1" s="1"/>
  <c r="G49" i="1"/>
  <c r="G45" i="1"/>
  <c r="G44" i="1"/>
  <c r="G43" i="1"/>
  <c r="G32" i="1"/>
  <c r="G31" i="1"/>
  <c r="G30" i="1"/>
  <c r="G29" i="1"/>
  <c r="G28" i="1"/>
  <c r="G26" i="1"/>
  <c r="G25" i="1"/>
  <c r="G24" i="1"/>
  <c r="G22" i="1"/>
  <c r="G21" i="1"/>
  <c r="G20" i="1"/>
  <c r="G19" i="1"/>
  <c r="G18" i="1"/>
  <c r="G16" i="1"/>
  <c r="G11" i="1"/>
  <c r="G10" i="1"/>
  <c r="G9" i="1"/>
  <c r="G46" i="1" l="1"/>
  <c r="G50" i="1" s="1"/>
  <c r="G33" i="1"/>
  <c r="G12" i="1"/>
  <c r="G56" i="1" l="1"/>
</calcChain>
</file>

<file path=xl/sharedStrings.xml><?xml version="1.0" encoding="utf-8"?>
<sst xmlns="http://schemas.openxmlformats.org/spreadsheetml/2006/main" count="218" uniqueCount="132">
  <si>
    <t>Activity</t>
  </si>
  <si>
    <t>Point Allocation</t>
  </si>
  <si>
    <t>Mandatory Minimum Points</t>
  </si>
  <si>
    <t>Maximum Allowable Points</t>
  </si>
  <si>
    <t>Notes</t>
  </si>
  <si>
    <t>Continuing Education Events</t>
  </si>
  <si>
    <t>140 Points from a minimum of 3 Events</t>
  </si>
  <si>
    <t>Instructor-Led</t>
  </si>
  <si>
    <t>1 Point Per Hour</t>
  </si>
  <si>
    <t>International instructor-led continuing education events accrue double the number of points per hour</t>
  </si>
  <si>
    <t>Self-Directed Learning</t>
  </si>
  <si>
    <t>Teaching and Mentoring Activities</t>
  </si>
  <si>
    <t>Repeat presentations where the majority of the content is the same, credit will be given for the first time it is presented in a 12 month period of time.</t>
  </si>
  <si>
    <t>Publishing Activities</t>
  </si>
  <si>
    <t>Editor, Peer-Reviewed Travel Medicine Journal</t>
  </si>
  <si>
    <t>10 Points Per Year</t>
  </si>
  <si>
    <t>Peer-Reviewed Scientific Journal</t>
  </si>
  <si>
    <t>Lead Author</t>
  </si>
  <si>
    <t>8 Points Per Article</t>
  </si>
  <si>
    <t>Contributing Author</t>
  </si>
  <si>
    <t>6 Points Per Article</t>
  </si>
  <si>
    <t>Peer Reviewing</t>
  </si>
  <si>
    <t>5 Points Per Article</t>
  </si>
  <si>
    <t>1 Point Per Letter to the Editor</t>
  </si>
  <si>
    <t>Editorial Board Member</t>
  </si>
  <si>
    <t>1 Point Per Year</t>
  </si>
  <si>
    <t>Medical Textbook</t>
  </si>
  <si>
    <t>5 Points Per Chapter</t>
  </si>
  <si>
    <t>4 Points Per Chapter</t>
  </si>
  <si>
    <t>Editor, Non Peer-Reviewed Travel Medicine Publication</t>
  </si>
  <si>
    <t>4 Points Per Year</t>
  </si>
  <si>
    <t>Non Peer-Reviewed Travel Medicine Publication</t>
  </si>
  <si>
    <t>3 Points Per Article</t>
  </si>
  <si>
    <t>2 Points Per Article</t>
  </si>
  <si>
    <t>Travel Medicine Related Website Author</t>
  </si>
  <si>
    <t>3 Points Per Year</t>
  </si>
  <si>
    <t>Travellers' Lay Website Author</t>
  </si>
  <si>
    <t>3 Points Per Published Review</t>
  </si>
  <si>
    <t>Clinical Activities</t>
  </si>
  <si>
    <t>Officer of Travel Medicine Society</t>
  </si>
  <si>
    <t>2 Points Per Year</t>
  </si>
  <si>
    <t>Chair of Travel Medicine Related Committee, Working Group or Task Force</t>
  </si>
  <si>
    <t>Member of Travel Medicine Related Committee, Working Group or Task Force</t>
  </si>
  <si>
    <t>Review and Auditing Activities</t>
  </si>
  <si>
    <t>Consultant Activities</t>
  </si>
  <si>
    <t>1 Point Per Year in Each Role/Project</t>
  </si>
  <si>
    <t>Points only allotted for a minimum of 8 hours of service in a particular role/project.</t>
  </si>
  <si>
    <t>Teaching and Mentoring</t>
  </si>
  <si>
    <t>Activity Description</t>
  </si>
  <si>
    <t xml:space="preserve">3 Points for each Scientific Poster Authored; </t>
  </si>
  <si>
    <t>1 point for each hour of structured supervision/mentoring</t>
  </si>
  <si>
    <t xml:space="preserve">3 Points Per Hour of Teaching/Presentation Time; </t>
  </si>
  <si>
    <t>Continuing Education Point Total</t>
  </si>
  <si>
    <t xml:space="preserve"> Teaching and Mentoring Point Total</t>
  </si>
  <si>
    <t>Letter to the Editor Lead Author</t>
  </si>
  <si>
    <t>Number of Units</t>
  </si>
  <si>
    <t>Publishing Point Total</t>
  </si>
  <si>
    <t>Publishing</t>
  </si>
  <si>
    <t>Clinical Point Total</t>
  </si>
  <si>
    <t>Clinical</t>
  </si>
  <si>
    <t>Volunteer Point Total</t>
  </si>
  <si>
    <t>Organizational Volunteer Activities</t>
  </si>
  <si>
    <t>2 Points Per Review or Audit</t>
  </si>
  <si>
    <t>Consultant Point Total</t>
  </si>
  <si>
    <t>Review and Audit Point Total</t>
  </si>
  <si>
    <t>Review and Auditing</t>
  </si>
  <si>
    <t>Consultant</t>
  </si>
  <si>
    <t>Date of Activity</t>
  </si>
  <si>
    <t>#articles/reviews</t>
  </si>
  <si>
    <t>Number of Events</t>
  </si>
  <si>
    <t>Number of points first 5 years</t>
  </si>
  <si>
    <t>Number of points lastt 5 years</t>
  </si>
  <si>
    <t>Author of a Book Review (Travel Medicine)</t>
  </si>
  <si>
    <t>Units</t>
  </si>
  <si>
    <t># Reviews</t>
  </si>
  <si>
    <t>www.</t>
  </si>
  <si>
    <t>Number of Years</t>
  </si>
  <si>
    <t>Dates</t>
  </si>
  <si>
    <t>NOTE: Insert a row below for each article you would like to include.</t>
  </si>
  <si>
    <t>Email:</t>
  </si>
  <si>
    <t>Name:</t>
  </si>
  <si>
    <t xml:space="preserve">Year CTH Obtained: </t>
  </si>
  <si>
    <t>Renewal Deadline Date:</t>
  </si>
  <si>
    <t>CTH Renewal Spreadsheet Instructions</t>
  </si>
  <si>
    <t>Instructor-Led Events</t>
  </si>
  <si>
    <t>Hours/Points</t>
  </si>
  <si>
    <t>Total</t>
  </si>
  <si>
    <t>Teaching/Presentation Time</t>
  </si>
  <si>
    <t>Scientific Poster Authored</t>
  </si>
  <si>
    <t>NOTE: Insert 1 row below for each activity</t>
  </si>
  <si>
    <t>Date(s) of Activity</t>
  </si>
  <si>
    <t># Days (5-10 hours of patient care)</t>
  </si>
  <si>
    <t>NOTE: Insert a row below for each entry.</t>
  </si>
  <si>
    <t>First 5 Years</t>
  </si>
  <si>
    <t>Second 5 Years</t>
  </si>
  <si>
    <t xml:space="preserve"> - Each tab will allow you to keep track of your hours within that particular activity with the totals automatically transferring to the "Point Allocations" tab. Or, if you prefer, you can simply type in your total in that tab. </t>
  </si>
  <si>
    <t xml:space="preserve"> - Once you have finished tracking your points, visit the ISTM website to register and submit your application. In the confirmation email, you will receive a link where you will submit your points. </t>
  </si>
  <si>
    <t xml:space="preserve"> - This document is for your use only. There is no need to send it in.</t>
  </si>
  <si>
    <t>Structured supervision/mentoring</t>
  </si>
  <si>
    <t xml:space="preserve"> - This chart was created to help you keep track of your earned points for the CTH Certificate Renewal. There are several tabs to this document.  You will need to accumulate 200 total points over a 10-year period with at leat 80 of those points earned in the last five years.</t>
  </si>
  <si>
    <t>Number of Points
(Goal 200)</t>
  </si>
  <si>
    <t>TOTAL POINTS</t>
  </si>
  <si>
    <t>(3 Points per hour)</t>
  </si>
  <si>
    <t>(3 Points per)</t>
  </si>
  <si>
    <t>(1 Point per hour)</t>
  </si>
  <si>
    <t>Points</t>
  </si>
  <si>
    <t>No Maximum</t>
  </si>
  <si>
    <t xml:space="preserve">No Maximum </t>
  </si>
  <si>
    <t>6 Points Maximum</t>
  </si>
  <si>
    <t>60 Points maximum - Full credit for this activity will be granted for providing patient care to 250 travellers or patients abroad each year.</t>
  </si>
  <si>
    <t>10 points Maximum</t>
  </si>
  <si>
    <t>10 Points Maximum</t>
  </si>
  <si>
    <t>60 Points Maximum, with a maximum of 6 Points from non peer-reviewed or lay traveller publications</t>
  </si>
  <si>
    <t>60 Points Maximum</t>
  </si>
  <si>
    <t>(8 Points per Article)</t>
  </si>
  <si>
    <t>(10 Points per Year)</t>
  </si>
  <si>
    <t>(6 Points per Article)</t>
  </si>
  <si>
    <t>(5 Points per Article)</t>
  </si>
  <si>
    <t>(1 Point Per Letter)</t>
  </si>
  <si>
    <t>(1 Point per Year)</t>
  </si>
  <si>
    <t>(5 Points per Chapter)</t>
  </si>
  <si>
    <t>(4 Points per Chapter)</t>
  </si>
  <si>
    <t>(4 Points per Year)</t>
  </si>
  <si>
    <t>(3 Points per Article)</t>
  </si>
  <si>
    <t>(2 Points per Article)</t>
  </si>
  <si>
    <t>(3 Points per Year)</t>
  </si>
  <si>
    <t>(3 Points per Published Review)</t>
  </si>
  <si>
    <t>Maximum 60 Points</t>
  </si>
  <si>
    <t>Year(s)</t>
  </si>
  <si>
    <t>Maximum 10 Points</t>
  </si>
  <si>
    <t>Minimum 140 Points from a minimum of 3 events.</t>
  </si>
  <si>
    <t>Day is defined as 5 to 10 hours of patient care or seeing 10 patients, whichever is less.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</si>
</sst>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2"/>
      <name val="Calibri"/>
      <family val="2"/>
      <scheme val="minor"/>
    </font>
    <font>
      <sz val="11"/>
      <name val="Calibri"/>
      <family val="2"/>
      <scheme val="minor"/>
    </font>
    <font>
      <b/>
      <i/>
      <sz val="11"/>
      <name val="Calibri"/>
      <family val="2"/>
      <scheme val="minor"/>
    </font>
    <font>
      <b/>
      <sz val="11"/>
      <name val="Calibri"/>
      <family val="2"/>
      <scheme val="minor"/>
    </font>
    <font>
      <b/>
      <sz val="14"/>
      <name val="Calibri"/>
      <family val="2"/>
      <scheme val="minor"/>
    </font>
    <font>
      <sz val="14"/>
      <name val="Calibri"/>
      <family val="2"/>
      <scheme val="minor"/>
    </font>
    <font>
      <b/>
      <sz val="14"/>
      <color theme="1"/>
      <name val="Calibri"/>
      <family val="2"/>
      <scheme val="minor"/>
    </font>
    <font>
      <sz val="11"/>
      <color theme="1"/>
      <name val="Calibri"/>
      <family val="2"/>
      <scheme val="minor"/>
    </font>
    <font>
      <sz val="11"/>
      <color rgb="FF000000"/>
      <name val="Calibri"/>
      <family val="2"/>
      <scheme val="minor"/>
    </font>
    <font>
      <i/>
      <sz val="11"/>
      <name val="Calibri"/>
      <family val="2"/>
      <scheme val="minor"/>
    </font>
    <font>
      <sz val="14"/>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1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2">
    <xf numFmtId="0" fontId="0" fillId="0" borderId="0"/>
    <xf numFmtId="0" fontId="9" fillId="0" borderId="0"/>
  </cellStyleXfs>
  <cellXfs count="72">
    <xf numFmtId="0" fontId="0" fillId="0" borderId="0" xfId="0"/>
    <xf numFmtId="0" fontId="1" fillId="0" borderId="0" xfId="0" applyFont="1"/>
    <xf numFmtId="0" fontId="8" fillId="0" borderId="0" xfId="0" applyFont="1"/>
    <xf numFmtId="0" fontId="0" fillId="0" borderId="0" xfId="0" applyFill="1"/>
    <xf numFmtId="0" fontId="1" fillId="0" borderId="0" xfId="0" applyFont="1" applyAlignment="1">
      <alignment horizontal="center"/>
    </xf>
    <xf numFmtId="0" fontId="0" fillId="0" borderId="0" xfId="0" applyFont="1"/>
    <xf numFmtId="0" fontId="7" fillId="0" borderId="0" xfId="0" applyFont="1" applyAlignment="1" applyProtection="1">
      <alignment horizontal="center"/>
      <protection locked="0"/>
    </xf>
    <xf numFmtId="0" fontId="3" fillId="2" borderId="0" xfId="0" applyFont="1" applyFill="1" applyAlignment="1" applyProtection="1">
      <alignment horizontal="left" wrapText="1"/>
      <protection locked="0"/>
    </xf>
    <xf numFmtId="0" fontId="3" fillId="0" borderId="0" xfId="0" applyFont="1" applyAlignment="1" applyProtection="1">
      <alignment horizontal="left"/>
      <protection locked="0"/>
    </xf>
    <xf numFmtId="0" fontId="3" fillId="0" borderId="0" xfId="0" applyFont="1" applyFill="1" applyAlignment="1" applyProtection="1">
      <alignment horizontal="left" wrapText="1"/>
      <protection locked="0"/>
    </xf>
    <xf numFmtId="0" fontId="3" fillId="2" borderId="7" xfId="0" applyFont="1" applyFill="1" applyBorder="1" applyAlignment="1" applyProtection="1">
      <alignment horizontal="left" wrapText="1"/>
      <protection locked="0"/>
    </xf>
    <xf numFmtId="0" fontId="3" fillId="0" borderId="0" xfId="0" applyFont="1" applyFill="1" applyBorder="1" applyAlignment="1" applyProtection="1">
      <alignment horizontal="left" wrapText="1"/>
      <protection locked="0"/>
    </xf>
    <xf numFmtId="0" fontId="3" fillId="0" borderId="0" xfId="0" applyFont="1" applyFill="1" applyAlignment="1" applyProtection="1">
      <alignment horizontal="left"/>
      <protection locked="0"/>
    </xf>
    <xf numFmtId="0" fontId="6" fillId="0" borderId="4" xfId="0" applyFont="1" applyBorder="1" applyAlignment="1" applyProtection="1">
      <alignment horizontal="center" wrapText="1"/>
    </xf>
    <xf numFmtId="0" fontId="3" fillId="2" borderId="0" xfId="0" applyFont="1" applyFill="1" applyAlignment="1" applyProtection="1">
      <alignment horizontal="left" wrapText="1"/>
    </xf>
    <xf numFmtId="0" fontId="3" fillId="0" borderId="0" xfId="0" applyFont="1" applyAlignment="1" applyProtection="1">
      <alignment horizontal="left" wrapText="1"/>
    </xf>
    <xf numFmtId="0" fontId="3" fillId="0" borderId="0" xfId="0" applyFont="1" applyBorder="1" applyAlignment="1" applyProtection="1">
      <alignment horizontal="left" wrapText="1"/>
    </xf>
    <xf numFmtId="0" fontId="5" fillId="2" borderId="7" xfId="0" applyFont="1" applyFill="1" applyBorder="1" applyAlignment="1" applyProtection="1">
      <alignment horizontal="left" wrapText="1"/>
    </xf>
    <xf numFmtId="0" fontId="5" fillId="0" borderId="0" xfId="0" applyFont="1" applyFill="1" applyBorder="1" applyAlignment="1" applyProtection="1">
      <alignment horizontal="left" wrapText="1"/>
    </xf>
    <xf numFmtId="0" fontId="5" fillId="0" borderId="0" xfId="0" applyFont="1" applyFill="1" applyAlignment="1" applyProtection="1">
      <alignment horizontal="left" wrapText="1"/>
    </xf>
    <xf numFmtId="0" fontId="3" fillId="0" borderId="0" xfId="0" applyFont="1" applyFill="1" applyBorder="1" applyAlignment="1" applyProtection="1">
      <alignment horizontal="left" wrapText="1"/>
    </xf>
    <xf numFmtId="0" fontId="3" fillId="0" borderId="5" xfId="0" applyFont="1" applyFill="1" applyBorder="1" applyAlignment="1" applyProtection="1">
      <alignment horizontal="left" wrapText="1"/>
    </xf>
    <xf numFmtId="0" fontId="3" fillId="0" borderId="0" xfId="0" applyFont="1" applyFill="1" applyAlignment="1" applyProtection="1">
      <alignment horizontal="left" wrapText="1"/>
    </xf>
    <xf numFmtId="0" fontId="3" fillId="0" borderId="0" xfId="0" applyFont="1" applyAlignment="1" applyProtection="1">
      <alignment horizontal="left"/>
    </xf>
    <xf numFmtId="0" fontId="6" fillId="0" borderId="1" xfId="0" applyFont="1" applyBorder="1" applyAlignment="1" applyProtection="1">
      <alignment horizontal="center"/>
    </xf>
    <xf numFmtId="0" fontId="6" fillId="0" borderId="2" xfId="0" applyFont="1" applyBorder="1" applyAlignment="1" applyProtection="1">
      <alignment horizontal="center" wrapText="1"/>
    </xf>
    <xf numFmtId="0" fontId="2" fillId="2" borderId="0" xfId="0" applyFont="1" applyFill="1" applyAlignment="1" applyProtection="1">
      <alignment horizontal="left"/>
    </xf>
    <xf numFmtId="0" fontId="4" fillId="0" borderId="0" xfId="0" applyFont="1" applyAlignment="1" applyProtection="1">
      <alignment horizontal="left"/>
    </xf>
    <xf numFmtId="0" fontId="4" fillId="2" borderId="6" xfId="0" applyFont="1" applyFill="1" applyBorder="1" applyAlignment="1" applyProtection="1">
      <alignment horizontal="right"/>
    </xf>
    <xf numFmtId="0" fontId="3" fillId="2" borderId="7" xfId="0" applyFont="1" applyFill="1" applyBorder="1" applyAlignment="1" applyProtection="1">
      <alignment horizontal="left" wrapText="1"/>
    </xf>
    <xf numFmtId="0" fontId="4" fillId="0" borderId="0" xfId="0" applyFont="1" applyFill="1" applyBorder="1" applyAlignment="1" applyProtection="1">
      <alignment horizontal="right"/>
    </xf>
    <xf numFmtId="0" fontId="4" fillId="0" borderId="0" xfId="0" applyFont="1" applyFill="1" applyAlignment="1" applyProtection="1">
      <alignment horizontal="right"/>
    </xf>
    <xf numFmtId="0" fontId="2" fillId="0" borderId="0" xfId="0" applyFont="1" applyFill="1" applyAlignment="1" applyProtection="1">
      <alignment horizontal="left"/>
    </xf>
    <xf numFmtId="0" fontId="4" fillId="0" borderId="9" xfId="0" applyFont="1" applyFill="1" applyBorder="1" applyAlignment="1" applyProtection="1">
      <alignment horizontal="right"/>
    </xf>
    <xf numFmtId="0" fontId="5" fillId="0" borderId="0" xfId="0" applyFont="1" applyAlignment="1" applyProtection="1">
      <alignment horizontal="right"/>
    </xf>
    <xf numFmtId="0" fontId="5" fillId="0" borderId="0" xfId="0" applyFont="1" applyAlignment="1" applyProtection="1">
      <alignment horizontal="left"/>
    </xf>
    <xf numFmtId="0" fontId="2" fillId="0" borderId="0" xfId="0" applyFont="1" applyAlignment="1" applyProtection="1">
      <alignment horizontal="left"/>
    </xf>
    <xf numFmtId="0" fontId="3" fillId="3" borderId="0" xfId="0" applyFont="1" applyFill="1" applyAlignment="1" applyProtection="1">
      <alignment horizontal="left" wrapText="1"/>
      <protection locked="0"/>
    </xf>
    <xf numFmtId="0" fontId="3" fillId="3" borderId="0" xfId="0" applyFont="1" applyFill="1" applyBorder="1" applyAlignment="1" applyProtection="1">
      <alignment horizontal="left" wrapText="1"/>
      <protection locked="0"/>
    </xf>
    <xf numFmtId="0" fontId="3" fillId="3" borderId="5" xfId="0" applyFont="1" applyFill="1" applyBorder="1" applyAlignment="1" applyProtection="1">
      <alignment horizontal="left" wrapText="1"/>
      <protection locked="0"/>
    </xf>
    <xf numFmtId="0" fontId="6" fillId="0" borderId="2" xfId="0" applyFont="1" applyFill="1" applyBorder="1" applyAlignment="1" applyProtection="1">
      <alignment horizontal="center" wrapText="1"/>
      <protection locked="0"/>
    </xf>
    <xf numFmtId="0" fontId="6" fillId="0" borderId="3" xfId="0" applyFont="1" applyBorder="1" applyAlignment="1" applyProtection="1">
      <alignment horizontal="center" wrapText="1"/>
    </xf>
    <xf numFmtId="0" fontId="3" fillId="2" borderId="8" xfId="0" applyFont="1" applyFill="1" applyBorder="1" applyAlignment="1" applyProtection="1">
      <alignment horizontal="left" wrapText="1"/>
    </xf>
    <xf numFmtId="0" fontId="3" fillId="0" borderId="10" xfId="0" applyFont="1" applyFill="1" applyBorder="1" applyAlignment="1" applyProtection="1">
      <alignment horizontal="left" wrapText="1"/>
    </xf>
    <xf numFmtId="0" fontId="0" fillId="0" borderId="5" xfId="0" applyBorder="1"/>
    <xf numFmtId="0" fontId="0" fillId="0" borderId="7" xfId="0" applyBorder="1"/>
    <xf numFmtId="0" fontId="10" fillId="0" borderId="0" xfId="0" applyFont="1"/>
    <xf numFmtId="0" fontId="8" fillId="0" borderId="0" xfId="0" applyFont="1" applyAlignment="1">
      <alignment horizontal="center"/>
    </xf>
    <xf numFmtId="0" fontId="0" fillId="0" borderId="0" xfId="0" applyAlignment="1">
      <alignment horizontal="center"/>
    </xf>
    <xf numFmtId="0" fontId="0" fillId="0" borderId="0" xfId="0" applyFill="1" applyAlignment="1">
      <alignment horizontal="center"/>
    </xf>
    <xf numFmtId="0" fontId="1" fillId="0" borderId="0" xfId="0" applyFont="1" applyAlignment="1">
      <alignment wrapText="1"/>
    </xf>
    <xf numFmtId="0" fontId="0" fillId="0" borderId="0" xfId="0" applyAlignment="1">
      <alignment wrapText="1"/>
    </xf>
    <xf numFmtId="0" fontId="10" fillId="0" borderId="0" xfId="0" applyFont="1" applyAlignment="1">
      <alignment wrapText="1"/>
    </xf>
    <xf numFmtId="0" fontId="12" fillId="0" borderId="0" xfId="0" applyFont="1"/>
    <xf numFmtId="0" fontId="8" fillId="0" borderId="0" xfId="0" applyFont="1" applyAlignment="1">
      <alignment wrapText="1"/>
    </xf>
    <xf numFmtId="0" fontId="0" fillId="0" borderId="0" xfId="0" applyFont="1" applyAlignment="1">
      <alignment wrapText="1"/>
    </xf>
    <xf numFmtId="0" fontId="5" fillId="0" borderId="0" xfId="0" applyFont="1" applyFill="1" applyAlignment="1">
      <alignment horizontal="right"/>
    </xf>
    <xf numFmtId="0" fontId="0" fillId="0" borderId="0" xfId="0" applyFill="1" applyAlignment="1">
      <alignment horizontal="right"/>
    </xf>
    <xf numFmtId="0" fontId="5" fillId="0" borderId="6" xfId="0" applyFont="1" applyFill="1" applyBorder="1" applyAlignment="1" applyProtection="1">
      <alignment horizontal="right"/>
      <protection locked="0"/>
    </xf>
    <xf numFmtId="0" fontId="5" fillId="0" borderId="8" xfId="0" applyFont="1" applyBorder="1" applyAlignment="1" applyProtection="1">
      <alignment horizontal="right"/>
    </xf>
    <xf numFmtId="0" fontId="0" fillId="0" borderId="11" xfId="0" applyFill="1" applyBorder="1"/>
    <xf numFmtId="0" fontId="4" fillId="0" borderId="0" xfId="0" applyFont="1" applyFill="1" applyAlignment="1">
      <alignment horizontal="left"/>
    </xf>
    <xf numFmtId="0" fontId="0" fillId="0" borderId="11" xfId="0" applyFill="1" applyBorder="1" applyAlignment="1">
      <alignment horizontal="center"/>
    </xf>
    <xf numFmtId="0" fontId="0" fillId="0" borderId="0" xfId="0" applyFill="1" applyAlignment="1">
      <alignment wrapText="1"/>
    </xf>
    <xf numFmtId="0" fontId="11" fillId="0" borderId="0" xfId="0" applyFont="1" applyFill="1" applyAlignment="1">
      <alignment horizontal="right"/>
    </xf>
    <xf numFmtId="0" fontId="4" fillId="0" borderId="0" xfId="0" applyFont="1" applyFill="1" applyAlignment="1">
      <alignment horizontal="right"/>
    </xf>
    <xf numFmtId="0" fontId="0" fillId="0" borderId="0" xfId="0" applyFill="1" applyBorder="1" applyAlignment="1">
      <alignment horizontal="center"/>
    </xf>
    <xf numFmtId="0" fontId="5" fillId="0" borderId="0" xfId="0" applyFont="1" applyFill="1" applyAlignment="1">
      <alignment horizontal="left"/>
    </xf>
    <xf numFmtId="0" fontId="0" fillId="0" borderId="0" xfId="0" applyFill="1" applyBorder="1"/>
    <xf numFmtId="0" fontId="3" fillId="0" borderId="0" xfId="0" applyFont="1" applyFill="1" applyAlignment="1">
      <alignment horizontal="right" wrapText="1"/>
    </xf>
    <xf numFmtId="0" fontId="0" fillId="0" borderId="0" xfId="0" applyFill="1" applyAlignment="1">
      <alignment horizontal="right" wrapText="1"/>
    </xf>
    <xf numFmtId="0" fontId="3" fillId="0" borderId="0" xfId="0" applyFont="1" applyFill="1" applyAlignment="1">
      <alignment horizontal="right"/>
    </xf>
  </cellXfs>
  <cellStyles count="2">
    <cellStyle name="Normal" xfId="0" builtinId="0"/>
    <cellStyle name="Normal 2" xfId="1" xr:uid="{B8282637-4712-479A-8ED7-DF2123A605B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5081588" cy="1055985"/>
    <xdr:pic>
      <xdr:nvPicPr>
        <xdr:cNvPr id="2" name="Picture 1">
          <a:extLst>
            <a:ext uri="{FF2B5EF4-FFF2-40B4-BE49-F238E27FC236}">
              <a16:creationId xmlns:a16="http://schemas.microsoft.com/office/drawing/2014/main" id="{2D882106-A1E2-47BB-9E15-1F4F948318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081588" cy="1055985"/>
        </a:xfrm>
        <a:prstGeom prst="rect">
          <a:avLst/>
        </a:prstGeom>
      </xdr:spPr>
    </xdr:pic>
    <xdr:clientData/>
  </xdr:oneCellAnchor>
  <xdr:twoCellAnchor>
    <xdr:from>
      <xdr:col>0</xdr:col>
      <xdr:colOff>157163</xdr:colOff>
      <xdr:row>10</xdr:row>
      <xdr:rowOff>180974</xdr:rowOff>
    </xdr:from>
    <xdr:to>
      <xdr:col>9</xdr:col>
      <xdr:colOff>442913</xdr:colOff>
      <xdr:row>32</xdr:row>
      <xdr:rowOff>128587</xdr:rowOff>
    </xdr:to>
    <xdr:sp macro="" textlink="">
      <xdr:nvSpPr>
        <xdr:cNvPr id="3" name="TextBox 2">
          <a:extLst>
            <a:ext uri="{FF2B5EF4-FFF2-40B4-BE49-F238E27FC236}">
              <a16:creationId xmlns:a16="http://schemas.microsoft.com/office/drawing/2014/main" id="{ED527906-B5FA-4B10-BA5E-416964E9216C}"/>
            </a:ext>
          </a:extLst>
        </xdr:cNvPr>
        <xdr:cNvSpPr txBox="1"/>
      </xdr:nvSpPr>
      <xdr:spPr>
        <a:xfrm>
          <a:off x="157163" y="2552699"/>
          <a:ext cx="6877050" cy="39290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t>Program Overview</a:t>
          </a:r>
        </a:p>
        <a:p>
          <a:r>
            <a:rPr lang="en-US"/>
            <a:t>To maintain their CTH</a:t>
          </a:r>
          <a:r>
            <a:rPr lang="en-US" baseline="30000"/>
            <a:t>®</a:t>
          </a:r>
          <a:r>
            <a:rPr lang="en-US"/>
            <a:t> credential, candidates who received their certificate beginning in 2011 must complete required activities and apply for renewal every 10 years. Renewal may be accomplished through participating in continuing professional development (CPD) activities directly relating to topics identified in the CTH</a:t>
          </a:r>
          <a:r>
            <a:rPr lang="en-US" baseline="30000"/>
            <a:t>®</a:t>
          </a:r>
          <a:r>
            <a:rPr lang="en-US"/>
            <a:t> Body of Knowledge </a:t>
          </a:r>
          <a:r>
            <a:rPr lang="en-US" b="1"/>
            <a:t>OR</a:t>
          </a:r>
          <a:r>
            <a:rPr lang="en-US"/>
            <a:t> retesting (i.e., taking and passing the CTH</a:t>
          </a:r>
          <a:r>
            <a:rPr lang="en-US" baseline="30000"/>
            <a:t>®</a:t>
          </a:r>
          <a:r>
            <a:rPr lang="en-US"/>
            <a:t> examination).</a:t>
          </a:r>
        </a:p>
        <a:p>
          <a:endParaRPr lang="en-US"/>
        </a:p>
        <a:p>
          <a:r>
            <a:rPr lang="en-US"/>
            <a:t>Candidates seeking renewal through CPD activities are required to accumulate 200 CPD points within the 10-year renewal period. At least 80 of the 200 points must be earned during the last 5 years of the renewal period. One hundred and forty (140) of the 200 points must be earned through participation in a minimum of three continuing education events defined as face to face, educational events and/or distance learning events</a:t>
          </a:r>
        </a:p>
        <a:p>
          <a:endParaRPr lang="en-US"/>
        </a:p>
        <a:p>
          <a:r>
            <a:rPr lang="en-US">
              <a:effectLst/>
            </a:rPr>
            <a:t>Acceptable professional development activities include:</a:t>
          </a:r>
        </a:p>
        <a:p>
          <a:r>
            <a:rPr lang="en-US"/>
            <a:t>	participating in continuing education events;</a:t>
          </a:r>
        </a:p>
        <a:p>
          <a:r>
            <a:rPr lang="en-US"/>
            <a:t>	teaching, lecturing, speaking, and mentoring;</a:t>
          </a:r>
        </a:p>
        <a:p>
          <a:r>
            <a:rPr lang="en-US"/>
            <a:t>	publishing, including authoring, peer-reviewing, and serving on editorial boards;</a:t>
          </a:r>
        </a:p>
        <a:p>
          <a:r>
            <a:rPr lang="en-US"/>
            <a:t>	direct travel medicine patient care and clinical activities;</a:t>
          </a:r>
        </a:p>
        <a:p>
          <a:r>
            <a:rPr lang="en-US"/>
            <a:t>	committee/volunteer activities;</a:t>
          </a:r>
        </a:p>
        <a:p>
          <a:r>
            <a:rPr lang="en-US"/>
            <a:t>	clinical supervision of healthcare professionals, students or trainees;</a:t>
          </a:r>
        </a:p>
        <a:p>
          <a:r>
            <a:rPr lang="en-US"/>
            <a:t>	peer practice review/travel medicine practice audits; and</a:t>
          </a:r>
        </a:p>
        <a:p>
          <a:r>
            <a:rPr lang="en-US"/>
            <a:t>	serving as a travel medicine consultant.</a:t>
          </a:r>
        </a:p>
        <a:p>
          <a:endParaRPr lang="en-US"/>
        </a:p>
        <a:p>
          <a:r>
            <a:rPr lang="en-US"/>
            <a:t>https://www.istm.org/certificateofknowledge</a:t>
          </a:r>
        </a:p>
        <a:p>
          <a:endParaRPr lang="en-US"/>
        </a:p>
        <a:p>
          <a:endParaRPr lang="en-US" sz="1100"/>
        </a:p>
      </xdr:txBody>
    </xdr:sp>
    <xdr:clientData/>
  </xdr:twoCellAnchor>
  <xdr:twoCellAnchor>
    <xdr:from>
      <xdr:col>0</xdr:col>
      <xdr:colOff>1028700</xdr:colOff>
      <xdr:row>22</xdr:row>
      <xdr:rowOff>171450</xdr:rowOff>
    </xdr:from>
    <xdr:to>
      <xdr:col>0</xdr:col>
      <xdr:colOff>1100138</xdr:colOff>
      <xdr:row>23</xdr:row>
      <xdr:rowOff>66675</xdr:rowOff>
    </xdr:to>
    <xdr:sp macro="" textlink="">
      <xdr:nvSpPr>
        <xdr:cNvPr id="4" name="Star: 4 Points 3">
          <a:extLst>
            <a:ext uri="{FF2B5EF4-FFF2-40B4-BE49-F238E27FC236}">
              <a16:creationId xmlns:a16="http://schemas.microsoft.com/office/drawing/2014/main" id="{32159953-54A8-46ED-803A-C17E3D752E9E}"/>
            </a:ext>
          </a:extLst>
        </xdr:cNvPr>
        <xdr:cNvSpPr/>
      </xdr:nvSpPr>
      <xdr:spPr>
        <a:xfrm>
          <a:off x="1028700" y="4171950"/>
          <a:ext cx="71438" cy="76200"/>
        </a:xfrm>
        <a:prstGeom prst="star4">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1028700</xdr:colOff>
      <xdr:row>23</xdr:row>
      <xdr:rowOff>147637</xdr:rowOff>
    </xdr:from>
    <xdr:to>
      <xdr:col>0</xdr:col>
      <xdr:colOff>1100138</xdr:colOff>
      <xdr:row>24</xdr:row>
      <xdr:rowOff>42862</xdr:rowOff>
    </xdr:to>
    <xdr:sp macro="" textlink="">
      <xdr:nvSpPr>
        <xdr:cNvPr id="5" name="Star: 4 Points 4">
          <a:extLst>
            <a:ext uri="{FF2B5EF4-FFF2-40B4-BE49-F238E27FC236}">
              <a16:creationId xmlns:a16="http://schemas.microsoft.com/office/drawing/2014/main" id="{13E1F03A-1E10-4D9A-82A2-0F12A7CB499C}"/>
            </a:ext>
          </a:extLst>
        </xdr:cNvPr>
        <xdr:cNvSpPr/>
      </xdr:nvSpPr>
      <xdr:spPr>
        <a:xfrm>
          <a:off x="1028700" y="4329112"/>
          <a:ext cx="71438" cy="76200"/>
        </a:xfrm>
        <a:prstGeom prst="star4">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1033463</xdr:colOff>
      <xdr:row>24</xdr:row>
      <xdr:rowOff>138112</xdr:rowOff>
    </xdr:from>
    <xdr:to>
      <xdr:col>0</xdr:col>
      <xdr:colOff>1104901</xdr:colOff>
      <xdr:row>25</xdr:row>
      <xdr:rowOff>33337</xdr:rowOff>
    </xdr:to>
    <xdr:sp macro="" textlink="">
      <xdr:nvSpPr>
        <xdr:cNvPr id="6" name="Star: 4 Points 5">
          <a:extLst>
            <a:ext uri="{FF2B5EF4-FFF2-40B4-BE49-F238E27FC236}">
              <a16:creationId xmlns:a16="http://schemas.microsoft.com/office/drawing/2014/main" id="{651A396C-2995-4D0F-A43B-53A4654A4565}"/>
            </a:ext>
          </a:extLst>
        </xdr:cNvPr>
        <xdr:cNvSpPr/>
      </xdr:nvSpPr>
      <xdr:spPr>
        <a:xfrm>
          <a:off x="1033463" y="4500562"/>
          <a:ext cx="71438" cy="76200"/>
        </a:xfrm>
        <a:prstGeom prst="star4">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1033463</xdr:colOff>
      <xdr:row>25</xdr:row>
      <xdr:rowOff>128587</xdr:rowOff>
    </xdr:from>
    <xdr:to>
      <xdr:col>0</xdr:col>
      <xdr:colOff>1104901</xdr:colOff>
      <xdr:row>26</xdr:row>
      <xdr:rowOff>23812</xdr:rowOff>
    </xdr:to>
    <xdr:sp macro="" textlink="">
      <xdr:nvSpPr>
        <xdr:cNvPr id="7" name="Star: 4 Points 6">
          <a:extLst>
            <a:ext uri="{FF2B5EF4-FFF2-40B4-BE49-F238E27FC236}">
              <a16:creationId xmlns:a16="http://schemas.microsoft.com/office/drawing/2014/main" id="{97ADA17E-E0EE-4FF7-ACE1-8732B65BF492}"/>
            </a:ext>
          </a:extLst>
        </xdr:cNvPr>
        <xdr:cNvSpPr/>
      </xdr:nvSpPr>
      <xdr:spPr>
        <a:xfrm>
          <a:off x="1033463" y="4672012"/>
          <a:ext cx="71438" cy="76200"/>
        </a:xfrm>
        <a:prstGeom prst="star4">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1028700</xdr:colOff>
      <xdr:row>26</xdr:row>
      <xdr:rowOff>128587</xdr:rowOff>
    </xdr:from>
    <xdr:to>
      <xdr:col>0</xdr:col>
      <xdr:colOff>1100138</xdr:colOff>
      <xdr:row>27</xdr:row>
      <xdr:rowOff>23812</xdr:rowOff>
    </xdr:to>
    <xdr:sp macro="" textlink="">
      <xdr:nvSpPr>
        <xdr:cNvPr id="8" name="Star: 4 Points 7">
          <a:extLst>
            <a:ext uri="{FF2B5EF4-FFF2-40B4-BE49-F238E27FC236}">
              <a16:creationId xmlns:a16="http://schemas.microsoft.com/office/drawing/2014/main" id="{7E26D7E2-F4F6-480C-A3F2-FEFBB03DE2FF}"/>
            </a:ext>
          </a:extLst>
        </xdr:cNvPr>
        <xdr:cNvSpPr/>
      </xdr:nvSpPr>
      <xdr:spPr>
        <a:xfrm>
          <a:off x="1028700" y="4852987"/>
          <a:ext cx="71438" cy="76200"/>
        </a:xfrm>
        <a:prstGeom prst="star4">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1038225</xdr:colOff>
      <xdr:row>27</xdr:row>
      <xdr:rowOff>109537</xdr:rowOff>
    </xdr:from>
    <xdr:to>
      <xdr:col>0</xdr:col>
      <xdr:colOff>1109663</xdr:colOff>
      <xdr:row>28</xdr:row>
      <xdr:rowOff>4762</xdr:rowOff>
    </xdr:to>
    <xdr:sp macro="" textlink="">
      <xdr:nvSpPr>
        <xdr:cNvPr id="9" name="Star: 4 Points 8">
          <a:extLst>
            <a:ext uri="{FF2B5EF4-FFF2-40B4-BE49-F238E27FC236}">
              <a16:creationId xmlns:a16="http://schemas.microsoft.com/office/drawing/2014/main" id="{7ED486E7-7921-4081-854B-D34322C7B724}"/>
            </a:ext>
          </a:extLst>
        </xdr:cNvPr>
        <xdr:cNvSpPr/>
      </xdr:nvSpPr>
      <xdr:spPr>
        <a:xfrm>
          <a:off x="1038225" y="5014912"/>
          <a:ext cx="71438" cy="76200"/>
        </a:xfrm>
        <a:prstGeom prst="star4">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1028701</xdr:colOff>
      <xdr:row>22</xdr:row>
      <xdr:rowOff>0</xdr:rowOff>
    </xdr:from>
    <xdr:to>
      <xdr:col>0</xdr:col>
      <xdr:colOff>1100139</xdr:colOff>
      <xdr:row>22</xdr:row>
      <xdr:rowOff>76200</xdr:rowOff>
    </xdr:to>
    <xdr:sp macro="" textlink="">
      <xdr:nvSpPr>
        <xdr:cNvPr id="10" name="Star: 4 Points 9">
          <a:extLst>
            <a:ext uri="{FF2B5EF4-FFF2-40B4-BE49-F238E27FC236}">
              <a16:creationId xmlns:a16="http://schemas.microsoft.com/office/drawing/2014/main" id="{E4B2F0C1-84A1-4568-B056-903F4C6C2A75}"/>
            </a:ext>
          </a:extLst>
        </xdr:cNvPr>
        <xdr:cNvSpPr/>
      </xdr:nvSpPr>
      <xdr:spPr>
        <a:xfrm>
          <a:off x="1028701" y="4000500"/>
          <a:ext cx="71438" cy="76200"/>
        </a:xfrm>
        <a:prstGeom prst="star4">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1023938</xdr:colOff>
      <xdr:row>21</xdr:row>
      <xdr:rowOff>14287</xdr:rowOff>
    </xdr:from>
    <xdr:to>
      <xdr:col>0</xdr:col>
      <xdr:colOff>1095376</xdr:colOff>
      <xdr:row>21</xdr:row>
      <xdr:rowOff>90487</xdr:rowOff>
    </xdr:to>
    <xdr:sp macro="" textlink="">
      <xdr:nvSpPr>
        <xdr:cNvPr id="11" name="Star: 4 Points 10">
          <a:extLst>
            <a:ext uri="{FF2B5EF4-FFF2-40B4-BE49-F238E27FC236}">
              <a16:creationId xmlns:a16="http://schemas.microsoft.com/office/drawing/2014/main" id="{16C9677F-39D0-474C-98A1-25BCB5F9DB9C}"/>
            </a:ext>
          </a:extLst>
        </xdr:cNvPr>
        <xdr:cNvSpPr/>
      </xdr:nvSpPr>
      <xdr:spPr>
        <a:xfrm>
          <a:off x="1023938" y="3833812"/>
          <a:ext cx="71438" cy="76200"/>
        </a:xfrm>
        <a:prstGeom prst="star4">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28575</xdr:colOff>
      <xdr:row>0</xdr:row>
      <xdr:rowOff>60588</xdr:rowOff>
    </xdr:from>
    <xdr:ext cx="2848209" cy="591875"/>
    <xdr:pic>
      <xdr:nvPicPr>
        <xdr:cNvPr id="2" name="Picture 1">
          <a:extLst>
            <a:ext uri="{FF2B5EF4-FFF2-40B4-BE49-F238E27FC236}">
              <a16:creationId xmlns:a16="http://schemas.microsoft.com/office/drawing/2014/main" id="{4211A0BE-1157-4357-A3F9-829FD3C49D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60588"/>
          <a:ext cx="2848209" cy="5918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142875</xdr:colOff>
      <xdr:row>14</xdr:row>
      <xdr:rowOff>152401</xdr:rowOff>
    </xdr:from>
    <xdr:to>
      <xdr:col>13</xdr:col>
      <xdr:colOff>276225</xdr:colOff>
      <xdr:row>37</xdr:row>
      <xdr:rowOff>176893</xdr:rowOff>
    </xdr:to>
    <xdr:sp macro="" textlink="">
      <xdr:nvSpPr>
        <xdr:cNvPr id="2" name="TextBox 1">
          <a:extLst>
            <a:ext uri="{FF2B5EF4-FFF2-40B4-BE49-F238E27FC236}">
              <a16:creationId xmlns:a16="http://schemas.microsoft.com/office/drawing/2014/main" id="{79130198-BA14-4379-9C19-9AD19FE29B0D}"/>
            </a:ext>
          </a:extLst>
        </xdr:cNvPr>
        <xdr:cNvSpPr txBox="1"/>
      </xdr:nvSpPr>
      <xdr:spPr>
        <a:xfrm>
          <a:off x="142875" y="2036991"/>
          <a:ext cx="10372726" cy="42495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t>Continuing Education Events</a:t>
          </a:r>
        </a:p>
        <a:p>
          <a:r>
            <a:rPr lang="en-US" i="1"/>
            <a:t>Instructor-Led Events</a:t>
          </a:r>
          <a:br>
            <a:rPr lang="en-US" i="1"/>
          </a:br>
          <a:endParaRPr lang="en-US"/>
        </a:p>
        <a:p>
          <a:r>
            <a:rPr lang="en-US" b="1"/>
            <a:t>Description</a:t>
          </a:r>
          <a:r>
            <a:rPr lang="en-US"/>
            <a:t>: Instructor-led continuing education events are those in which the participants have the opportunity to ask questions of the presenter(s). For purposes of this program, International Events are defined as: Events in which at least two and a minimum of 30% of the faculty must be from a different country than the country in which the event is being held and/or events which are held in a country other than one's home country.</a:t>
          </a:r>
        </a:p>
        <a:p>
          <a:br>
            <a:rPr lang="en-US" b="1"/>
          </a:br>
          <a:r>
            <a:rPr lang="en-US" b="1"/>
            <a:t>Examples</a:t>
          </a:r>
          <a:r>
            <a:rPr lang="en-US"/>
            <a:t>: Face-to-face conferences; courses; academic coursework leading to a certificate, diploma or degree; lectures; short courses, and/or distance learning activities (including online and telephonic events). Travel medicine sessions from events and coursework not primarily focused on travel medicine are acceptable. Educational events sponsored by pharmaceutical companies in which all scientific content is developed independently of any influence from the pharmaceutical companies, are eligible. There are no specific criteria for the providers of academic coursework; all academic institution programs are accepted.</a:t>
          </a:r>
        </a:p>
        <a:p>
          <a:br>
            <a:rPr lang="en-US" b="1"/>
          </a:br>
          <a:r>
            <a:rPr lang="en-US" b="1"/>
            <a:t>Documentation</a:t>
          </a:r>
          <a:r>
            <a:rPr lang="en-US"/>
            <a:t>: Written documentation required includes the event agenda including the name of the event provider, date, location, topics and speakers, (or a copy of the program) and a certificate from the provider acknowledging the number of hours completed, if provided.</a:t>
          </a:r>
        </a:p>
        <a:p>
          <a:endParaRPr lang="en-US"/>
        </a:p>
        <a:p>
          <a:endParaRPr lang="en-US"/>
        </a:p>
        <a:p>
          <a:r>
            <a:rPr lang="en-US" sz="1100" i="1">
              <a:solidFill>
                <a:schemeClr val="dk1"/>
              </a:solidFill>
              <a:effectLst/>
              <a:latin typeface="+mn-lt"/>
              <a:ea typeface="+mn-ea"/>
              <a:cs typeface="+mn-cs"/>
            </a:rPr>
            <a:t>Self-Directed</a:t>
          </a:r>
          <a:r>
            <a:rPr lang="en-US" sz="1100" i="1" baseline="0">
              <a:solidFill>
                <a:schemeClr val="dk1"/>
              </a:solidFill>
              <a:effectLst/>
              <a:latin typeface="+mn-lt"/>
              <a:ea typeface="+mn-ea"/>
              <a:cs typeface="+mn-cs"/>
            </a:rPr>
            <a:t> Learning</a:t>
          </a:r>
          <a:br>
            <a:rPr lang="en-US" sz="1100" i="1">
              <a:solidFill>
                <a:schemeClr val="dk1"/>
              </a:solidFill>
              <a:effectLst/>
              <a:latin typeface="+mn-lt"/>
              <a:ea typeface="+mn-ea"/>
              <a:cs typeface="+mn-cs"/>
            </a:rPr>
          </a:br>
          <a:endParaRPr lang="en-US">
            <a:effectLst/>
          </a:endParaRPr>
        </a:p>
        <a:p>
          <a:r>
            <a:rPr lang="en-US" sz="1100" b="1">
              <a:solidFill>
                <a:schemeClr val="dk1"/>
              </a:solidFill>
              <a:effectLst/>
              <a:latin typeface="+mn-lt"/>
              <a:ea typeface="+mn-ea"/>
              <a:cs typeface="+mn-cs"/>
            </a:rPr>
            <a:t>Description</a:t>
          </a:r>
          <a:r>
            <a:rPr lang="en-US" sz="1100">
              <a:solidFill>
                <a:schemeClr val="dk1"/>
              </a:solidFill>
              <a:effectLst/>
              <a:latin typeface="+mn-lt"/>
              <a:ea typeface="+mn-ea"/>
              <a:cs typeface="+mn-cs"/>
            </a:rPr>
            <a:t>: Self-Directed Learning in which the participants are learning without an instructor. </a:t>
          </a:r>
          <a:endParaRPr lang="en-US">
            <a:effectLst/>
          </a:endParaRPr>
        </a:p>
        <a:p>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Examples</a:t>
          </a:r>
          <a:r>
            <a:rPr lang="en-US" sz="1100">
              <a:solidFill>
                <a:schemeClr val="dk1"/>
              </a:solidFill>
              <a:effectLst/>
              <a:latin typeface="+mn-lt"/>
              <a:ea typeface="+mn-ea"/>
              <a:cs typeface="+mn-cs"/>
            </a:rPr>
            <a:t>: Reading articles related to Travel Medicine. To see appropriate topics, visit the JTM website</a:t>
          </a:r>
          <a:r>
            <a:rPr lang="en-US" sz="1100" baseline="0">
              <a:solidFill>
                <a:schemeClr val="dk1"/>
              </a:solidFill>
              <a:effectLst/>
              <a:latin typeface="+mn-lt"/>
              <a:ea typeface="+mn-ea"/>
              <a:cs typeface="+mn-cs"/>
            </a:rPr>
            <a:t> for relevant articles</a:t>
          </a:r>
          <a:r>
            <a:rPr lang="en-US" sz="1100">
              <a:solidFill>
                <a:schemeClr val="dk1"/>
              </a:solidFill>
              <a:effectLst/>
              <a:latin typeface="+mn-lt"/>
              <a:ea typeface="+mn-ea"/>
              <a:cs typeface="+mn-cs"/>
            </a:rPr>
            <a:t>.</a:t>
          </a:r>
          <a:endParaRPr lang="en-US">
            <a:effectLst/>
          </a:endParaRPr>
        </a:p>
        <a:p>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Documentation</a:t>
          </a:r>
          <a:r>
            <a:rPr lang="en-US" sz="1100">
              <a:solidFill>
                <a:schemeClr val="dk1"/>
              </a:solidFill>
              <a:effectLst/>
              <a:latin typeface="+mn-lt"/>
              <a:ea typeface="+mn-ea"/>
              <a:cs typeface="+mn-cs"/>
            </a:rPr>
            <a:t>: Written documentation required includes the article reference and a copy of the article, if available.</a:t>
          </a:r>
          <a:endParaRPr lang="en-US">
            <a:effectLst/>
          </a:endParaRPr>
        </a:p>
        <a:p>
          <a:endParaRPr lang="en-US"/>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21</xdr:row>
      <xdr:rowOff>104775</xdr:rowOff>
    </xdr:from>
    <xdr:to>
      <xdr:col>14</xdr:col>
      <xdr:colOff>300037</xdr:colOff>
      <xdr:row>36</xdr:row>
      <xdr:rowOff>61913</xdr:rowOff>
    </xdr:to>
    <xdr:sp macro="" textlink="">
      <xdr:nvSpPr>
        <xdr:cNvPr id="2" name="TextBox 1">
          <a:extLst>
            <a:ext uri="{FF2B5EF4-FFF2-40B4-BE49-F238E27FC236}">
              <a16:creationId xmlns:a16="http://schemas.microsoft.com/office/drawing/2014/main" id="{76CCD14B-C78B-4A15-84F7-50051C63E761}"/>
            </a:ext>
          </a:extLst>
        </xdr:cNvPr>
        <xdr:cNvSpPr txBox="1"/>
      </xdr:nvSpPr>
      <xdr:spPr>
        <a:xfrm>
          <a:off x="133350" y="2143125"/>
          <a:ext cx="10758487" cy="26717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t>Teaching and Mentoring Activities</a:t>
          </a:r>
        </a:p>
        <a:p>
          <a:br>
            <a:rPr lang="en-US" b="1"/>
          </a:br>
          <a:r>
            <a:rPr lang="en-US" b="1"/>
            <a:t>Description</a:t>
          </a:r>
          <a:r>
            <a:rPr lang="en-US"/>
            <a:t>: Lecturing, speaking, clinical supervision, mentoring, university lecturing, internal teaching, grand rounds and presenting posters on travel medicine topics and focused on travel medicine issues. Grand Rounds are defined as: The presentation of medical problems, review of a topic related to travel medicine and/or discussion of the treatment of a patient or patients to an audience consisting of healthcare professionals.</a:t>
          </a:r>
        </a:p>
        <a:p>
          <a:br>
            <a:rPr lang="en-US" b="1"/>
          </a:br>
          <a:r>
            <a:rPr lang="en-US" b="1"/>
            <a:t>Examples</a:t>
          </a:r>
          <a:r>
            <a:rPr lang="en-US"/>
            <a:t>: Conferences, congresses, short courses, interactive distance learning activities (including online and telephonic events), and scientific posters authored and presented at an educational event.</a:t>
          </a:r>
        </a:p>
        <a:p>
          <a:r>
            <a:rPr lang="en-US"/>
            <a:t>Clinical supervision of health care professionals and/or students and trainees focused on travel medicine issues.</a:t>
          </a:r>
        </a:p>
        <a:p>
          <a:endParaRPr lang="en-US" b="1"/>
        </a:p>
        <a:p>
          <a:r>
            <a:rPr lang="en-US" b="1"/>
            <a:t>Documentation</a:t>
          </a:r>
          <a:r>
            <a:rPr lang="en-US"/>
            <a:t>: Written documentation required includes the abstract title, all authors, event title, provider information and date(s) of presentation (or a copy of the program).</a:t>
          </a:r>
        </a:p>
        <a:p>
          <a:r>
            <a:rPr lang="en-US"/>
            <a:t>Written documentation for clinical supervision and mentoring includes date(s) of meetings, and length of meeting(s).</a:t>
          </a:r>
        </a:p>
        <a:p>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74</xdr:row>
      <xdr:rowOff>151000</xdr:rowOff>
    </xdr:from>
    <xdr:to>
      <xdr:col>10</xdr:col>
      <xdr:colOff>295274</xdr:colOff>
      <xdr:row>88</xdr:row>
      <xdr:rowOff>9806</xdr:rowOff>
    </xdr:to>
    <xdr:sp macro="" textlink="">
      <xdr:nvSpPr>
        <xdr:cNvPr id="2" name="TextBox 1">
          <a:extLst>
            <a:ext uri="{FF2B5EF4-FFF2-40B4-BE49-F238E27FC236}">
              <a16:creationId xmlns:a16="http://schemas.microsoft.com/office/drawing/2014/main" id="{55CCA765-7699-4402-8B1D-616A0C759D64}"/>
            </a:ext>
          </a:extLst>
        </xdr:cNvPr>
        <xdr:cNvSpPr txBox="1"/>
      </xdr:nvSpPr>
      <xdr:spPr>
        <a:xfrm>
          <a:off x="0" y="8807545"/>
          <a:ext cx="12251950" cy="23689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t>Publishing Activities</a:t>
          </a:r>
          <a:br>
            <a:rPr lang="en-US" b="1"/>
          </a:br>
          <a:endParaRPr lang="en-US" b="1"/>
        </a:p>
        <a:p>
          <a:r>
            <a:rPr lang="en-US" b="1"/>
            <a:t>Description</a:t>
          </a:r>
          <a:r>
            <a:rPr lang="en-US"/>
            <a:t>: Serving as editor, on an editorial board and/or contributing as authors and reviewers to print and electronic publications on travel medicine topics as indicated in the Body of Knowledge.</a:t>
          </a:r>
        </a:p>
        <a:p>
          <a:br>
            <a:rPr lang="en-US" b="1"/>
          </a:br>
          <a:r>
            <a:rPr lang="en-US" b="1"/>
            <a:t>Examples</a:t>
          </a:r>
          <a:r>
            <a:rPr lang="en-US"/>
            <a:t>: Serving as editor or on the editorial board of a publication; serving as a reviewer of a publication; authoring articles, letters to the editor, book chapters, and websites.</a:t>
          </a:r>
        </a:p>
        <a:p>
          <a:br>
            <a:rPr lang="en-US" b="1"/>
          </a:br>
          <a:r>
            <a:rPr lang="en-US" b="1"/>
            <a:t>Documentation</a:t>
          </a:r>
          <a:r>
            <a:rPr lang="en-US"/>
            <a:t>: For Editor and Editorial Board service written documentation required includes the journal title, publisher, and year(s) of service.</a:t>
          </a:r>
        </a:p>
        <a:p>
          <a:r>
            <a:rPr lang="en-US"/>
            <a:t>For Publication Authoring service written documentation required includes the full reference: all authors, publication title, publication date, topic, journal volume, page number(s) of the article and publisher.</a:t>
          </a:r>
        </a:p>
        <a:p>
          <a:r>
            <a:rPr lang="en-US"/>
            <a:t>For Medical Textbook Authoring service written documentation required includes the full reference: all authors, title of publication, and title of chapter, publication date and publisher. For Website Authoring service of organisational and institutional websites written documentation required includes an electronic file containing the publication and a screen shot of the website. Work on individual clinic and practitioner websites is not applicable.</a:t>
          </a: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17</xdr:row>
      <xdr:rowOff>61232</xdr:rowOff>
    </xdr:from>
    <xdr:to>
      <xdr:col>10</xdr:col>
      <xdr:colOff>23812</xdr:colOff>
      <xdr:row>27</xdr:row>
      <xdr:rowOff>102053</xdr:rowOff>
    </xdr:to>
    <xdr:sp macro="" textlink="">
      <xdr:nvSpPr>
        <xdr:cNvPr id="2" name="TextBox 1">
          <a:extLst>
            <a:ext uri="{FF2B5EF4-FFF2-40B4-BE49-F238E27FC236}">
              <a16:creationId xmlns:a16="http://schemas.microsoft.com/office/drawing/2014/main" id="{98A860D9-3EA8-434E-BA5E-583365516383}"/>
            </a:ext>
          </a:extLst>
        </xdr:cNvPr>
        <xdr:cNvSpPr txBox="1"/>
      </xdr:nvSpPr>
      <xdr:spPr>
        <a:xfrm>
          <a:off x="0" y="3048001"/>
          <a:ext cx="9671276" cy="18777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t>Clinical Activites</a:t>
          </a:r>
        </a:p>
        <a:p>
          <a:br>
            <a:rPr lang="en-US" b="1"/>
          </a:br>
          <a:r>
            <a:rPr lang="en-US" b="1"/>
            <a:t>Description</a:t>
          </a:r>
          <a:r>
            <a:rPr lang="en-US"/>
            <a:t>: Providing travel medicine patient care, pre-travel, during travel or post-travel. One point per day. Day is defined as 5-10 hours of patient care of seeing 10 patients.</a:t>
          </a:r>
        </a:p>
        <a:p>
          <a:br>
            <a:rPr lang="en-US" b="1"/>
          </a:br>
          <a:r>
            <a:rPr lang="en-US" b="1"/>
            <a:t>Examples</a:t>
          </a:r>
          <a:r>
            <a:rPr lang="en-US"/>
            <a:t>: Direct travel medicine patient care as part of a clinical practice, and paid or unpaid volunteer health care provided abroad.</a:t>
          </a:r>
        </a:p>
        <a:p>
          <a:br>
            <a:rPr lang="en-US" b="1"/>
          </a:br>
          <a:r>
            <a:rPr lang="en-US" b="1"/>
            <a:t>Documentation</a:t>
          </a:r>
          <a:r>
            <a:rPr lang="en-US"/>
            <a:t>: Written documentation required includes a small spreadsheet or description regarding patient care activities including the date of activity(ies), and purpose.</a:t>
          </a:r>
        </a:p>
        <a:p>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27736</xdr:colOff>
      <xdr:row>21</xdr:row>
      <xdr:rowOff>152682</xdr:rowOff>
    </xdr:from>
    <xdr:to>
      <xdr:col>10</xdr:col>
      <xdr:colOff>386604</xdr:colOff>
      <xdr:row>31</xdr:row>
      <xdr:rowOff>50425</xdr:rowOff>
    </xdr:to>
    <xdr:sp macro="" textlink="">
      <xdr:nvSpPr>
        <xdr:cNvPr id="2" name="TextBox 1">
          <a:extLst>
            <a:ext uri="{FF2B5EF4-FFF2-40B4-BE49-F238E27FC236}">
              <a16:creationId xmlns:a16="http://schemas.microsoft.com/office/drawing/2014/main" id="{546BEEF6-27B7-4F09-A55F-CDCAF4FCE9AF}"/>
            </a:ext>
          </a:extLst>
        </xdr:cNvPr>
        <xdr:cNvSpPr txBox="1"/>
      </xdr:nvSpPr>
      <xdr:spPr>
        <a:xfrm>
          <a:off x="27736" y="4388506"/>
          <a:ext cx="8763280" cy="16906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t>Volunteer Activities</a:t>
          </a:r>
        </a:p>
        <a:p>
          <a:br>
            <a:rPr lang="en-US" b="1"/>
          </a:br>
          <a:r>
            <a:rPr lang="en-US" b="1"/>
            <a:t>Description</a:t>
          </a:r>
          <a:r>
            <a:rPr lang="en-US"/>
            <a:t>: Committee and society activities on topics directly relating to topics identified in the most current body of knowledge. Volunteer health care provided abroad is included in clinical activities.</a:t>
          </a:r>
        </a:p>
        <a:p>
          <a:br>
            <a:rPr lang="en-US" b="1"/>
          </a:br>
          <a:r>
            <a:rPr lang="en-US" b="1"/>
            <a:t>Examples</a:t>
          </a:r>
          <a:r>
            <a:rPr lang="en-US"/>
            <a:t>: Chair, Officer or Committee Member</a:t>
          </a:r>
        </a:p>
        <a:p>
          <a:br>
            <a:rPr lang="en-US" b="1"/>
          </a:br>
          <a:r>
            <a:rPr lang="en-US" b="1"/>
            <a:t>Documentation</a:t>
          </a:r>
          <a:r>
            <a:rPr lang="en-US"/>
            <a:t>: Written documentation required includes the name of the organisation, committee/project name, volunteer title, and dates of service.</a:t>
          </a:r>
        </a:p>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11</xdr:row>
      <xdr:rowOff>61913</xdr:rowOff>
    </xdr:from>
    <xdr:to>
      <xdr:col>8</xdr:col>
      <xdr:colOff>471488</xdr:colOff>
      <xdr:row>22</xdr:row>
      <xdr:rowOff>38100</xdr:rowOff>
    </xdr:to>
    <xdr:sp macro="" textlink="">
      <xdr:nvSpPr>
        <xdr:cNvPr id="2" name="TextBox 1">
          <a:extLst>
            <a:ext uri="{FF2B5EF4-FFF2-40B4-BE49-F238E27FC236}">
              <a16:creationId xmlns:a16="http://schemas.microsoft.com/office/drawing/2014/main" id="{0C3FECF4-05A0-42F1-87B2-8C69D3BD8B69}"/>
            </a:ext>
          </a:extLst>
        </xdr:cNvPr>
        <xdr:cNvSpPr txBox="1"/>
      </xdr:nvSpPr>
      <xdr:spPr>
        <a:xfrm>
          <a:off x="104775" y="1919288"/>
          <a:ext cx="7567613" cy="19669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t>Review and Auditing Activities</a:t>
          </a:r>
        </a:p>
        <a:p>
          <a:br>
            <a:rPr lang="en-US" b="1"/>
          </a:br>
          <a:r>
            <a:rPr lang="en-US" b="1"/>
            <a:t>Description</a:t>
          </a:r>
          <a:r>
            <a:rPr lang="en-US"/>
            <a:t>: Peer practice review and travel medicine audits.</a:t>
          </a:r>
        </a:p>
        <a:p>
          <a:br>
            <a:rPr lang="en-US" b="1"/>
          </a:br>
          <a:r>
            <a:rPr lang="en-US" b="1"/>
            <a:t>Examples</a:t>
          </a:r>
          <a:r>
            <a:rPr lang="en-US"/>
            <a:t>: Providing practice reviews to professionals and conducting travel </a:t>
          </a:r>
          <a:r>
            <a:rPr lang="en-US" sz="1100">
              <a:solidFill>
                <a:schemeClr val="dk1"/>
              </a:solidFill>
              <a:effectLst/>
              <a:latin typeface="+mn-lt"/>
              <a:ea typeface="+mn-ea"/>
              <a:cs typeface="+mn-cs"/>
            </a:rPr>
            <a:t>medicine</a:t>
          </a:r>
          <a:r>
            <a:rPr lang="en-US"/>
            <a:t> audits. Quality assurance reviews and </a:t>
          </a:r>
          <a:r>
            <a:rPr lang="en-US" sz="1100">
              <a:solidFill>
                <a:schemeClr val="dk1"/>
              </a:solidFill>
              <a:effectLst/>
              <a:latin typeface="+mn-lt"/>
              <a:ea typeface="+mn-ea"/>
              <a:cs typeface="+mn-cs"/>
            </a:rPr>
            <a:t>quality improvement projects</a:t>
          </a:r>
          <a:r>
            <a:rPr lang="en-US"/>
            <a:t>.</a:t>
          </a:r>
        </a:p>
        <a:p>
          <a:br>
            <a:rPr lang="en-US" b="1"/>
          </a:br>
          <a:r>
            <a:rPr lang="en-US" b="1"/>
            <a:t>Documentation</a:t>
          </a:r>
          <a:r>
            <a:rPr lang="en-US"/>
            <a:t>: Written documentation required includes the date(s) of the activity(ies) and type of the activity(ies).</a:t>
          </a:r>
        </a:p>
        <a:p>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11</xdr:row>
      <xdr:rowOff>123825</xdr:rowOff>
    </xdr:from>
    <xdr:to>
      <xdr:col>12</xdr:col>
      <xdr:colOff>500063</xdr:colOff>
      <xdr:row>21</xdr:row>
      <xdr:rowOff>138113</xdr:rowOff>
    </xdr:to>
    <xdr:sp macro="" textlink="">
      <xdr:nvSpPr>
        <xdr:cNvPr id="2" name="TextBox 1">
          <a:extLst>
            <a:ext uri="{FF2B5EF4-FFF2-40B4-BE49-F238E27FC236}">
              <a16:creationId xmlns:a16="http://schemas.microsoft.com/office/drawing/2014/main" id="{D505C062-1C8E-4855-B7BB-F4B95755BC74}"/>
            </a:ext>
          </a:extLst>
        </xdr:cNvPr>
        <xdr:cNvSpPr txBox="1"/>
      </xdr:nvSpPr>
      <xdr:spPr>
        <a:xfrm>
          <a:off x="19050" y="1800225"/>
          <a:ext cx="9772651" cy="182403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b="1"/>
            <a:t>Consultant Activities</a:t>
          </a:r>
        </a:p>
        <a:p>
          <a:br>
            <a:rPr lang="en-US" b="1"/>
          </a:br>
          <a:r>
            <a:rPr lang="en-US" b="1"/>
            <a:t>Description</a:t>
          </a:r>
          <a:r>
            <a:rPr lang="en-US"/>
            <a:t>: Serving as a travel medicine consultant.</a:t>
          </a:r>
        </a:p>
        <a:p>
          <a:br>
            <a:rPr lang="en-US" b="1"/>
          </a:br>
          <a:r>
            <a:rPr lang="en-US" b="1"/>
            <a:t>Examples</a:t>
          </a:r>
          <a:r>
            <a:rPr lang="en-US"/>
            <a:t>: Expert Witness, govermental and supragovernmental advisory committees (national, regional, local, international), WHO consulting activities and WHO teleconferences</a:t>
          </a:r>
        </a:p>
        <a:p>
          <a:br>
            <a:rPr lang="en-US" b="1"/>
          </a:br>
          <a:r>
            <a:rPr lang="en-US" b="1"/>
            <a:t>Documentation</a:t>
          </a:r>
          <a:r>
            <a:rPr lang="en-US"/>
            <a:t>: Written document required includes a brief description of the role, the activity, the date(s), number of hour(s) and the type of organisation for which the role was performed.</a:t>
          </a:r>
        </a:p>
        <a:p>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Goad, Jeffery" id="{04EDBFA6-4608-4DA7-BF2E-472848D7C887}" userId="Goad, Jeffery"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E37DF-F23C-43DE-987B-954A3F5BF681}">
  <dimension ref="A7:B10"/>
  <sheetViews>
    <sheetView topLeftCell="A13" workbookViewId="0">
      <selection activeCell="E2" sqref="E2"/>
    </sheetView>
  </sheetViews>
  <sheetFormatPr defaultRowHeight="14.25" x14ac:dyDescent="0.45"/>
  <cols>
    <col min="1" max="1" width="19.73046875" bestFit="1" customWidth="1"/>
    <col min="2" max="2" width="39.59765625" customWidth="1"/>
  </cols>
  <sheetData>
    <row r="7" spans="1:2" ht="14.65" thickBot="1" x14ac:dyDescent="0.5">
      <c r="A7" t="s">
        <v>80</v>
      </c>
      <c r="B7" s="44"/>
    </row>
    <row r="8" spans="1:2" ht="14.65" thickBot="1" x14ac:dyDescent="0.5">
      <c r="A8" t="s">
        <v>79</v>
      </c>
      <c r="B8" s="45"/>
    </row>
    <row r="9" spans="1:2" ht="14.65" thickBot="1" x14ac:dyDescent="0.5">
      <c r="A9" t="s">
        <v>81</v>
      </c>
      <c r="B9" s="45"/>
    </row>
    <row r="10" spans="1:2" ht="14.65" thickBot="1" x14ac:dyDescent="0.5">
      <c r="A10" t="s">
        <v>82</v>
      </c>
      <c r="B10" s="45"/>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E873-51E4-455B-9CCD-E0DBC13EC436}">
  <dimension ref="A1:D10"/>
  <sheetViews>
    <sheetView workbookViewId="0">
      <selection activeCell="A4" sqref="A4:XFD4"/>
    </sheetView>
  </sheetViews>
  <sheetFormatPr defaultRowHeight="14.25" x14ac:dyDescent="0.45"/>
  <cols>
    <col min="1" max="1" width="33.1328125" bestFit="1" customWidth="1"/>
    <col min="2" max="2" width="14.46484375" bestFit="1" customWidth="1"/>
    <col min="3" max="3" width="13.265625" bestFit="1" customWidth="1"/>
  </cols>
  <sheetData>
    <row r="1" spans="1:4" s="2" customFormat="1" ht="18" x14ac:dyDescent="0.55000000000000004">
      <c r="A1" s="2" t="s">
        <v>66</v>
      </c>
    </row>
    <row r="2" spans="1:4" x14ac:dyDescent="0.45">
      <c r="A2" s="55" t="s">
        <v>92</v>
      </c>
      <c r="C2" s="48"/>
    </row>
    <row r="3" spans="1:4" x14ac:dyDescent="0.45">
      <c r="A3" s="55" t="s">
        <v>129</v>
      </c>
      <c r="C3" s="48"/>
    </row>
    <row r="4" spans="1:4" x14ac:dyDescent="0.45">
      <c r="A4" s="55"/>
      <c r="C4" s="48"/>
    </row>
    <row r="5" spans="1:4" x14ac:dyDescent="0.45">
      <c r="A5" s="1" t="s">
        <v>48</v>
      </c>
      <c r="B5" s="1" t="s">
        <v>76</v>
      </c>
      <c r="C5" s="4" t="s">
        <v>77</v>
      </c>
      <c r="D5" s="4" t="s">
        <v>105</v>
      </c>
    </row>
    <row r="6" spans="1:4" s="3" customFormat="1" x14ac:dyDescent="0.45"/>
    <row r="7" spans="1:4" s="3" customFormat="1" x14ac:dyDescent="0.45"/>
    <row r="8" spans="1:4" s="3" customFormat="1" x14ac:dyDescent="0.45"/>
    <row r="9" spans="1:4" s="3" customFormat="1" x14ac:dyDescent="0.45">
      <c r="B9" s="60"/>
    </row>
    <row r="10" spans="1:4" s="3" customFormat="1" x14ac:dyDescent="0.45">
      <c r="A10" s="57" t="s">
        <v>86</v>
      </c>
      <c r="B10" s="3">
        <f>SUM(B6:B9)</f>
        <v>0</v>
      </c>
      <c r="D10" s="3">
        <f>B10*2</f>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95D52-6430-4902-94D4-A77023541254}">
  <dimension ref="A5:C14"/>
  <sheetViews>
    <sheetView topLeftCell="A4" workbookViewId="0">
      <selection activeCell="A8" sqref="A8"/>
    </sheetView>
  </sheetViews>
  <sheetFormatPr defaultRowHeight="14.25" x14ac:dyDescent="0.45"/>
  <cols>
    <col min="1" max="1" width="94.59765625" style="51" customWidth="1"/>
  </cols>
  <sheetData>
    <row r="5" spans="1:3" x14ac:dyDescent="0.45">
      <c r="A5" s="50" t="s">
        <v>83</v>
      </c>
    </row>
    <row r="7" spans="1:3" ht="42.75" x14ac:dyDescent="0.45">
      <c r="A7" s="51" t="s">
        <v>99</v>
      </c>
    </row>
    <row r="8" spans="1:3" ht="28.5" x14ac:dyDescent="0.45">
      <c r="A8" s="51" t="s">
        <v>95</v>
      </c>
    </row>
    <row r="9" spans="1:3" ht="28.5" x14ac:dyDescent="0.45">
      <c r="A9" s="52" t="s">
        <v>96</v>
      </c>
      <c r="B9" s="46"/>
      <c r="C9" s="46"/>
    </row>
    <row r="10" spans="1:3" x14ac:dyDescent="0.45">
      <c r="A10" s="51" t="s">
        <v>97</v>
      </c>
      <c r="B10" s="46"/>
    </row>
    <row r="14" spans="1:3" x14ac:dyDescent="0.45">
      <c r="A14" s="52"/>
    </row>
  </sheetData>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AA155-929B-4EF0-A4F7-A8B61B75531D}">
  <dimension ref="A1:H56"/>
  <sheetViews>
    <sheetView tabSelected="1" zoomScale="55" zoomScaleNormal="55" workbookViewId="0">
      <pane ySplit="1" topLeftCell="A29" activePane="bottomLeft" state="frozen"/>
      <selection pane="bottomLeft" activeCell="F30" sqref="F30"/>
    </sheetView>
  </sheetViews>
  <sheetFormatPr defaultColWidth="9" defaultRowHeight="14.25" x14ac:dyDescent="0.45"/>
  <cols>
    <col min="1" max="1" width="72" style="23" bestFit="1" customWidth="1"/>
    <col min="2" max="3" width="15" style="23" customWidth="1"/>
    <col min="4" max="4" width="23.59765625" style="23" customWidth="1"/>
    <col min="5" max="5" width="27.59765625" style="23" customWidth="1"/>
    <col min="6" max="6" width="15" style="12" customWidth="1"/>
    <col min="7" max="7" width="19.73046875" style="23" customWidth="1"/>
    <col min="8" max="8" width="37.265625" style="23" customWidth="1"/>
    <col min="9" max="16384" width="9" style="8"/>
  </cols>
  <sheetData>
    <row r="1" spans="1:8" s="6" customFormat="1" ht="54.4" thickBot="1" x14ac:dyDescent="0.6">
      <c r="A1" s="24" t="s">
        <v>0</v>
      </c>
      <c r="B1" s="25" t="s">
        <v>2</v>
      </c>
      <c r="C1" s="25" t="s">
        <v>69</v>
      </c>
      <c r="D1" s="25" t="s">
        <v>3</v>
      </c>
      <c r="E1" s="25" t="s">
        <v>1</v>
      </c>
      <c r="F1" s="40" t="s">
        <v>55</v>
      </c>
      <c r="G1" s="13" t="s">
        <v>100</v>
      </c>
      <c r="H1" s="41" t="s">
        <v>4</v>
      </c>
    </row>
    <row r="2" spans="1:8" ht="57" customHeight="1" x14ac:dyDescent="0.5">
      <c r="A2" s="26" t="s">
        <v>5</v>
      </c>
      <c r="B2" s="14" t="s">
        <v>6</v>
      </c>
      <c r="C2" s="14"/>
      <c r="D2" s="14"/>
      <c r="E2" s="14"/>
      <c r="F2" s="7"/>
      <c r="G2" s="14"/>
      <c r="H2" s="14"/>
    </row>
    <row r="3" spans="1:8" ht="42.75" x14ac:dyDescent="0.45">
      <c r="A3" s="27" t="s">
        <v>7</v>
      </c>
      <c r="B3" s="15"/>
      <c r="C3" s="15"/>
      <c r="D3" s="22" t="s">
        <v>106</v>
      </c>
      <c r="E3" s="15" t="s">
        <v>8</v>
      </c>
      <c r="F3" s="37">
        <f>'Continuing Education'!B9</f>
        <v>0</v>
      </c>
      <c r="G3" s="15">
        <f>F3</f>
        <v>0</v>
      </c>
      <c r="H3" s="15" t="s">
        <v>9</v>
      </c>
    </row>
    <row r="4" spans="1:8" ht="28.5" customHeight="1" thickBot="1" x14ac:dyDescent="0.5">
      <c r="A4" s="27" t="s">
        <v>10</v>
      </c>
      <c r="B4" s="15"/>
      <c r="C4" s="15"/>
      <c r="D4" s="15" t="s">
        <v>113</v>
      </c>
      <c r="E4" s="15" t="s">
        <v>8</v>
      </c>
      <c r="F4" s="39">
        <f>'Continuing Education'!B14</f>
        <v>0</v>
      </c>
      <c r="G4" s="16">
        <f>F4</f>
        <v>0</v>
      </c>
      <c r="H4" s="15"/>
    </row>
    <row r="5" spans="1:8" ht="14.65" thickBot="1" x14ac:dyDescent="0.5">
      <c r="A5" s="28" t="s">
        <v>52</v>
      </c>
      <c r="B5" s="29"/>
      <c r="C5" s="29"/>
      <c r="D5" s="29"/>
      <c r="E5" s="29"/>
      <c r="F5" s="10"/>
      <c r="G5" s="17">
        <f>SUM(G3:G4)</f>
        <v>0</v>
      </c>
      <c r="H5" s="42"/>
    </row>
    <row r="6" spans="1:8" s="12" customFormat="1" x14ac:dyDescent="0.45">
      <c r="A6" s="30"/>
      <c r="B6" s="20"/>
      <c r="C6" s="20"/>
      <c r="D6" s="20"/>
      <c r="E6" s="20"/>
      <c r="F6" s="11"/>
      <c r="G6" s="18"/>
      <c r="H6" s="20"/>
    </row>
    <row r="7" spans="1:8" s="12" customFormat="1" x14ac:dyDescent="0.45">
      <c r="A7" s="31"/>
      <c r="B7" s="22"/>
      <c r="C7" s="22"/>
      <c r="D7" s="22"/>
      <c r="E7" s="22"/>
      <c r="F7" s="9"/>
      <c r="G7" s="19"/>
      <c r="H7" s="22"/>
    </row>
    <row r="8" spans="1:8" ht="15.75" x14ac:dyDescent="0.5">
      <c r="A8" s="26" t="s">
        <v>11</v>
      </c>
      <c r="B8" s="14"/>
      <c r="C8" s="14"/>
      <c r="D8" s="14"/>
      <c r="E8" s="14"/>
      <c r="F8" s="7"/>
      <c r="G8" s="14"/>
      <c r="H8" s="14"/>
    </row>
    <row r="9" spans="1:8" s="12" customFormat="1" ht="57.4" x14ac:dyDescent="0.5">
      <c r="A9" s="32"/>
      <c r="B9" s="22"/>
      <c r="C9" s="22"/>
      <c r="D9" s="22" t="s">
        <v>106</v>
      </c>
      <c r="E9" s="22" t="s">
        <v>51</v>
      </c>
      <c r="F9" s="37">
        <f>'Teaching and Mentoring'!B9</f>
        <v>0</v>
      </c>
      <c r="G9" s="20">
        <f>F9*3</f>
        <v>0</v>
      </c>
      <c r="H9" s="22" t="s">
        <v>12</v>
      </c>
    </row>
    <row r="10" spans="1:8" s="12" customFormat="1" ht="28.5" x14ac:dyDescent="0.45">
      <c r="A10" s="30"/>
      <c r="B10" s="20"/>
      <c r="C10" s="20"/>
      <c r="D10" s="22" t="s">
        <v>107</v>
      </c>
      <c r="E10" s="20" t="s">
        <v>49</v>
      </c>
      <c r="F10" s="38">
        <f>'Teaching and Mentoring'!B14</f>
        <v>0</v>
      </c>
      <c r="G10" s="20">
        <f>F10*3</f>
        <v>0</v>
      </c>
      <c r="H10" s="20"/>
    </row>
    <row r="11" spans="1:8" s="12" customFormat="1" ht="43.9" customHeight="1" thickBot="1" x14ac:dyDescent="0.5">
      <c r="A11" s="33"/>
      <c r="B11" s="21"/>
      <c r="C11" s="21"/>
      <c r="D11" s="22" t="s">
        <v>106</v>
      </c>
      <c r="E11" s="21" t="s">
        <v>50</v>
      </c>
      <c r="F11" s="39">
        <f>'Teaching and Mentoring'!B19</f>
        <v>0</v>
      </c>
      <c r="G11" s="21">
        <f>F11</f>
        <v>0</v>
      </c>
      <c r="H11" s="43"/>
    </row>
    <row r="12" spans="1:8" ht="14.65" thickBot="1" x14ac:dyDescent="0.5">
      <c r="A12" s="28" t="s">
        <v>53</v>
      </c>
      <c r="B12" s="29"/>
      <c r="C12" s="29"/>
      <c r="D12" s="29"/>
      <c r="E12" s="29"/>
      <c r="F12" s="10"/>
      <c r="G12" s="17">
        <f>SUM(G9:G11)</f>
        <v>0</v>
      </c>
      <c r="H12" s="42"/>
    </row>
    <row r="13" spans="1:8" s="12" customFormat="1" x14ac:dyDescent="0.45">
      <c r="A13" s="30"/>
      <c r="B13" s="20"/>
      <c r="C13" s="20"/>
      <c r="D13" s="20"/>
      <c r="E13" s="20"/>
      <c r="F13" s="11"/>
      <c r="G13" s="18"/>
      <c r="H13" s="20"/>
    </row>
    <row r="14" spans="1:8" s="12" customFormat="1" x14ac:dyDescent="0.45">
      <c r="A14" s="30"/>
      <c r="B14" s="20"/>
      <c r="C14" s="20"/>
      <c r="D14" s="20"/>
      <c r="E14" s="20"/>
      <c r="F14" s="11"/>
      <c r="G14" s="18"/>
      <c r="H14" s="20"/>
    </row>
    <row r="15" spans="1:8" ht="57.4" x14ac:dyDescent="0.5">
      <c r="A15" s="26" t="s">
        <v>13</v>
      </c>
      <c r="B15" s="14"/>
      <c r="C15" s="14"/>
      <c r="D15" s="14" t="s">
        <v>112</v>
      </c>
      <c r="E15" s="14"/>
      <c r="F15" s="7"/>
      <c r="G15" s="14"/>
      <c r="H15" s="14"/>
    </row>
    <row r="16" spans="1:8" x14ac:dyDescent="0.45">
      <c r="A16" s="27" t="s">
        <v>14</v>
      </c>
      <c r="B16" s="15"/>
      <c r="C16" s="15"/>
      <c r="D16" s="15"/>
      <c r="E16" s="15" t="s">
        <v>15</v>
      </c>
      <c r="F16" s="37">
        <f>Publishing!E9</f>
        <v>0</v>
      </c>
      <c r="G16" s="15">
        <f>F16*10</f>
        <v>0</v>
      </c>
      <c r="H16" s="15"/>
    </row>
    <row r="17" spans="1:8" x14ac:dyDescent="0.45">
      <c r="A17" s="27" t="s">
        <v>16</v>
      </c>
      <c r="B17" s="15"/>
      <c r="C17" s="15"/>
      <c r="D17" s="15"/>
      <c r="E17" s="15"/>
      <c r="F17" s="9"/>
      <c r="G17" s="15"/>
      <c r="H17" s="15"/>
    </row>
    <row r="18" spans="1:8" ht="14.25" customHeight="1" x14ac:dyDescent="0.45">
      <c r="A18" s="34" t="s">
        <v>17</v>
      </c>
      <c r="B18" s="15"/>
      <c r="C18" s="15"/>
      <c r="D18" s="15"/>
      <c r="E18" s="15" t="s">
        <v>18</v>
      </c>
      <c r="F18" s="37">
        <f>Publishing!C15</f>
        <v>0</v>
      </c>
      <c r="G18" s="15">
        <f>F18*8</f>
        <v>0</v>
      </c>
      <c r="H18" s="15"/>
    </row>
    <row r="19" spans="1:8" ht="14.25" customHeight="1" x14ac:dyDescent="0.45">
      <c r="A19" s="34" t="s">
        <v>19</v>
      </c>
      <c r="B19" s="15"/>
      <c r="C19" s="15"/>
      <c r="D19" s="15"/>
      <c r="E19" s="15" t="s">
        <v>20</v>
      </c>
      <c r="F19" s="37">
        <f>Publishing!C19</f>
        <v>0</v>
      </c>
      <c r="G19" s="15">
        <f>F19*6</f>
        <v>0</v>
      </c>
      <c r="H19" s="15"/>
    </row>
    <row r="20" spans="1:8" ht="14.25" customHeight="1" x14ac:dyDescent="0.45">
      <c r="A20" s="35" t="s">
        <v>21</v>
      </c>
      <c r="B20" s="15"/>
      <c r="C20" s="15"/>
      <c r="D20" s="15"/>
      <c r="E20" s="15" t="s">
        <v>22</v>
      </c>
      <c r="F20" s="37">
        <f>Publishing!C24</f>
        <v>0</v>
      </c>
      <c r="G20" s="15">
        <f>F20*5</f>
        <v>0</v>
      </c>
      <c r="H20" s="15"/>
    </row>
    <row r="21" spans="1:8" x14ac:dyDescent="0.45">
      <c r="A21" s="35" t="s">
        <v>54</v>
      </c>
      <c r="B21" s="15"/>
      <c r="C21" s="15"/>
      <c r="D21" s="15"/>
      <c r="E21" s="15" t="s">
        <v>23</v>
      </c>
      <c r="F21" s="37">
        <f>Publishing!C29</f>
        <v>0</v>
      </c>
      <c r="G21" s="15">
        <f>F21</f>
        <v>0</v>
      </c>
      <c r="H21" s="15"/>
    </row>
    <row r="22" spans="1:8" x14ac:dyDescent="0.45">
      <c r="A22" s="35" t="s">
        <v>24</v>
      </c>
      <c r="B22" s="15"/>
      <c r="C22" s="15"/>
      <c r="D22" s="15"/>
      <c r="E22" s="15" t="s">
        <v>25</v>
      </c>
      <c r="F22" s="37">
        <f>Publishing!C34</f>
        <v>0</v>
      </c>
      <c r="G22" s="15">
        <f>F22</f>
        <v>0</v>
      </c>
      <c r="H22" s="15"/>
    </row>
    <row r="23" spans="1:8" ht="14.25" customHeight="1" x14ac:dyDescent="0.45">
      <c r="A23" s="27" t="s">
        <v>26</v>
      </c>
      <c r="B23" s="15"/>
      <c r="C23" s="15"/>
      <c r="D23" s="15"/>
      <c r="E23" s="15"/>
      <c r="F23" s="9"/>
      <c r="G23" s="15"/>
      <c r="H23" s="15"/>
    </row>
    <row r="24" spans="1:8" x14ac:dyDescent="0.45">
      <c r="A24" s="34" t="s">
        <v>17</v>
      </c>
      <c r="B24" s="15"/>
      <c r="C24" s="15"/>
      <c r="D24" s="15"/>
      <c r="E24" s="15" t="s">
        <v>27</v>
      </c>
      <c r="F24" s="37">
        <f>Publishing!C40</f>
        <v>0</v>
      </c>
      <c r="G24" s="15">
        <f>F24*5</f>
        <v>0</v>
      </c>
      <c r="H24" s="15"/>
    </row>
    <row r="25" spans="1:8" x14ac:dyDescent="0.45">
      <c r="A25" s="34" t="s">
        <v>19</v>
      </c>
      <c r="B25" s="15"/>
      <c r="C25" s="15"/>
      <c r="D25" s="15"/>
      <c r="E25" s="15" t="s">
        <v>28</v>
      </c>
      <c r="F25" s="37">
        <f>Publishing!C44</f>
        <v>0</v>
      </c>
      <c r="G25" s="15">
        <f>F25*4</f>
        <v>0</v>
      </c>
      <c r="H25" s="15"/>
    </row>
    <row r="26" spans="1:8" x14ac:dyDescent="0.45">
      <c r="A26" s="27" t="s">
        <v>29</v>
      </c>
      <c r="B26" s="15"/>
      <c r="C26" s="15"/>
      <c r="D26" s="15"/>
      <c r="E26" s="15" t="s">
        <v>30</v>
      </c>
      <c r="F26" s="37">
        <f>Publishing!C49</f>
        <v>0</v>
      </c>
      <c r="G26" s="15">
        <f>F26*4</f>
        <v>0</v>
      </c>
      <c r="H26" s="15"/>
    </row>
    <row r="27" spans="1:8" x14ac:dyDescent="0.45">
      <c r="A27" s="27" t="s">
        <v>31</v>
      </c>
      <c r="B27" s="22"/>
      <c r="C27" s="22"/>
      <c r="D27" s="15" t="s">
        <v>108</v>
      </c>
      <c r="E27" s="15"/>
      <c r="F27" s="9"/>
      <c r="G27" s="15"/>
      <c r="H27" s="15"/>
    </row>
    <row r="28" spans="1:8" ht="14.25" customHeight="1" x14ac:dyDescent="0.45">
      <c r="A28" s="34" t="s">
        <v>17</v>
      </c>
      <c r="B28" s="15"/>
      <c r="C28" s="15"/>
      <c r="D28" s="15"/>
      <c r="E28" s="15" t="s">
        <v>32</v>
      </c>
      <c r="F28" s="37">
        <f>Publishing!C55</f>
        <v>0</v>
      </c>
      <c r="G28" s="15">
        <f>F28*3</f>
        <v>0</v>
      </c>
      <c r="H28" s="15"/>
    </row>
    <row r="29" spans="1:8" ht="14.25" customHeight="1" x14ac:dyDescent="0.45">
      <c r="A29" s="34" t="s">
        <v>19</v>
      </c>
      <c r="B29" s="15"/>
      <c r="C29" s="15"/>
      <c r="D29" s="15"/>
      <c r="E29" s="15" t="s">
        <v>33</v>
      </c>
      <c r="F29" s="37">
        <f>Publishing!C59</f>
        <v>0</v>
      </c>
      <c r="G29" s="15">
        <f>F29*2</f>
        <v>0</v>
      </c>
      <c r="H29" s="15"/>
    </row>
    <row r="30" spans="1:8" x14ac:dyDescent="0.45">
      <c r="A30" s="27" t="s">
        <v>34</v>
      </c>
      <c r="B30" s="15"/>
      <c r="C30" s="15"/>
      <c r="D30" s="15"/>
      <c r="E30" s="15" t="s">
        <v>35</v>
      </c>
      <c r="F30" s="37">
        <f>Publishing!C64</f>
        <v>0</v>
      </c>
      <c r="G30" s="15">
        <f>F30*3</f>
        <v>0</v>
      </c>
      <c r="H30" s="15"/>
    </row>
    <row r="31" spans="1:8" x14ac:dyDescent="0.45">
      <c r="A31" s="27" t="s">
        <v>36</v>
      </c>
      <c r="B31" s="15"/>
      <c r="C31" s="15"/>
      <c r="D31" s="15"/>
      <c r="E31" s="15" t="s">
        <v>35</v>
      </c>
      <c r="F31" s="37">
        <f>Publishing!C69</f>
        <v>0</v>
      </c>
      <c r="G31" s="15">
        <f>F31*3</f>
        <v>0</v>
      </c>
      <c r="H31" s="15"/>
    </row>
    <row r="32" spans="1:8" ht="14.65" thickBot="1" x14ac:dyDescent="0.5">
      <c r="A32" s="27" t="s">
        <v>72</v>
      </c>
      <c r="B32" s="15"/>
      <c r="C32" s="15"/>
      <c r="D32" s="15"/>
      <c r="E32" s="15" t="s">
        <v>37</v>
      </c>
      <c r="F32" s="37">
        <f>Publishing!C74</f>
        <v>0</v>
      </c>
      <c r="G32" s="15">
        <f>F32*3</f>
        <v>0</v>
      </c>
      <c r="H32" s="15"/>
    </row>
    <row r="33" spans="1:8" ht="14.65" thickBot="1" x14ac:dyDescent="0.5">
      <c r="A33" s="28" t="s">
        <v>56</v>
      </c>
      <c r="B33" s="29"/>
      <c r="C33" s="29"/>
      <c r="D33" s="29"/>
      <c r="E33" s="29"/>
      <c r="F33" s="10"/>
      <c r="G33" s="17">
        <f>SUM(G16:G32)</f>
        <v>0</v>
      </c>
      <c r="H33" s="42"/>
    </row>
    <row r="34" spans="1:8" s="12" customFormat="1" x14ac:dyDescent="0.45">
      <c r="A34" s="30"/>
      <c r="B34" s="20"/>
      <c r="C34" s="20"/>
      <c r="D34" s="20"/>
      <c r="E34" s="20"/>
      <c r="F34" s="11"/>
      <c r="G34" s="18"/>
      <c r="H34" s="20"/>
    </row>
    <row r="35" spans="1:8" s="12" customFormat="1" x14ac:dyDescent="0.45">
      <c r="A35" s="30"/>
      <c r="B35" s="20"/>
      <c r="C35" s="20"/>
      <c r="D35" s="20"/>
      <c r="E35" s="20"/>
      <c r="F35" s="11"/>
      <c r="G35" s="18"/>
      <c r="H35" s="20"/>
    </row>
    <row r="36" spans="1:8" ht="72" customHeight="1" x14ac:dyDescent="0.5">
      <c r="A36" s="26" t="s">
        <v>38</v>
      </c>
      <c r="B36" s="14"/>
      <c r="C36" s="14"/>
      <c r="D36" s="14" t="s">
        <v>109</v>
      </c>
      <c r="E36" s="14"/>
      <c r="F36" s="7"/>
      <c r="G36" s="14"/>
      <c r="H36" s="14" t="s">
        <v>131</v>
      </c>
    </row>
    <row r="37" spans="1:8" s="12" customFormat="1" ht="15.75" x14ac:dyDescent="0.5">
      <c r="A37" s="32"/>
      <c r="B37" s="22"/>
      <c r="C37" s="22"/>
      <c r="D37" s="22"/>
      <c r="E37" s="22" t="s">
        <v>70</v>
      </c>
      <c r="F37" s="37">
        <f>Clinical!B10</f>
        <v>0</v>
      </c>
      <c r="G37" s="22">
        <f>F37</f>
        <v>0</v>
      </c>
      <c r="H37" s="22"/>
    </row>
    <row r="38" spans="1:8" s="12" customFormat="1" ht="16.149999999999999" thickBot="1" x14ac:dyDescent="0.55000000000000004">
      <c r="A38" s="32"/>
      <c r="B38" s="22"/>
      <c r="C38" s="22"/>
      <c r="D38" s="22"/>
      <c r="E38" s="22" t="s">
        <v>71</v>
      </c>
      <c r="F38" s="37">
        <f>Clinical!B15</f>
        <v>0</v>
      </c>
      <c r="G38" s="22">
        <f>F38</f>
        <v>0</v>
      </c>
      <c r="H38" s="22"/>
    </row>
    <row r="39" spans="1:8" ht="14.65" thickBot="1" x14ac:dyDescent="0.5">
      <c r="A39" s="28" t="s">
        <v>58</v>
      </c>
      <c r="B39" s="29"/>
      <c r="C39" s="29"/>
      <c r="D39" s="29"/>
      <c r="E39" s="29"/>
      <c r="F39" s="10"/>
      <c r="G39" s="17">
        <f>SUM(G37:G38)</f>
        <v>0</v>
      </c>
      <c r="H39" s="42"/>
    </row>
    <row r="40" spans="1:8" ht="15.75" x14ac:dyDescent="0.5">
      <c r="A40" s="36"/>
      <c r="B40" s="15"/>
      <c r="C40" s="15"/>
      <c r="D40" s="15"/>
      <c r="E40" s="15"/>
      <c r="F40" s="9"/>
      <c r="G40" s="15"/>
      <c r="H40" s="15"/>
    </row>
    <row r="41" spans="1:8" ht="15.75" x14ac:dyDescent="0.5">
      <c r="A41" s="36"/>
      <c r="B41" s="15"/>
      <c r="C41" s="15"/>
      <c r="D41" s="15"/>
      <c r="E41" s="15"/>
      <c r="F41" s="9"/>
      <c r="G41" s="15"/>
      <c r="H41" s="15"/>
    </row>
    <row r="42" spans="1:8" ht="33" customHeight="1" x14ac:dyDescent="0.5">
      <c r="A42" s="26" t="s">
        <v>61</v>
      </c>
      <c r="B42" s="14"/>
      <c r="C42" s="14"/>
      <c r="D42" s="14" t="s">
        <v>110</v>
      </c>
      <c r="E42" s="14"/>
      <c r="F42" s="7"/>
      <c r="G42" s="14"/>
      <c r="H42" s="14"/>
    </row>
    <row r="43" spans="1:8" x14ac:dyDescent="0.45">
      <c r="A43" s="35" t="s">
        <v>39</v>
      </c>
      <c r="B43" s="15"/>
      <c r="C43" s="15"/>
      <c r="D43" s="15"/>
      <c r="E43" s="15" t="s">
        <v>40</v>
      </c>
      <c r="F43" s="37">
        <f>Volunteer!B10</f>
        <v>0</v>
      </c>
      <c r="G43" s="15">
        <f>F43*2</f>
        <v>0</v>
      </c>
      <c r="H43" s="15"/>
    </row>
    <row r="44" spans="1:8" x14ac:dyDescent="0.45">
      <c r="A44" s="35" t="s">
        <v>41</v>
      </c>
      <c r="B44" s="15"/>
      <c r="C44" s="15"/>
      <c r="D44" s="15"/>
      <c r="E44" s="15" t="s">
        <v>40</v>
      </c>
      <c r="F44" s="37">
        <f>Volunteer!B15</f>
        <v>0</v>
      </c>
      <c r="G44" s="15">
        <f>F44*2</f>
        <v>0</v>
      </c>
      <c r="H44" s="15"/>
    </row>
    <row r="45" spans="1:8" ht="14.65" thickBot="1" x14ac:dyDescent="0.5">
      <c r="A45" s="35" t="s">
        <v>42</v>
      </c>
      <c r="B45" s="15"/>
      <c r="C45" s="15"/>
      <c r="D45" s="15"/>
      <c r="E45" s="15" t="s">
        <v>25</v>
      </c>
      <c r="F45" s="37">
        <f>Volunteer!B20</f>
        <v>0</v>
      </c>
      <c r="G45" s="15">
        <f>F45</f>
        <v>0</v>
      </c>
      <c r="H45" s="15"/>
    </row>
    <row r="46" spans="1:8" ht="14.65" thickBot="1" x14ac:dyDescent="0.5">
      <c r="A46" s="28" t="s">
        <v>60</v>
      </c>
      <c r="B46" s="29"/>
      <c r="C46" s="29"/>
      <c r="D46" s="29" t="s">
        <v>110</v>
      </c>
      <c r="E46" s="29"/>
      <c r="F46" s="10"/>
      <c r="G46" s="17">
        <f>SUM(G43:G45)</f>
        <v>0</v>
      </c>
      <c r="H46" s="42"/>
    </row>
    <row r="47" spans="1:8" s="12" customFormat="1" x14ac:dyDescent="0.45">
      <c r="A47" s="30"/>
      <c r="B47" s="20"/>
      <c r="C47" s="20"/>
      <c r="D47" s="20"/>
      <c r="E47" s="20"/>
      <c r="F47" s="11"/>
      <c r="G47" s="18"/>
      <c r="H47" s="20"/>
    </row>
    <row r="48" spans="1:8" x14ac:dyDescent="0.45">
      <c r="A48" s="35"/>
      <c r="B48" s="15"/>
      <c r="C48" s="15"/>
      <c r="D48" s="15"/>
      <c r="E48" s="15"/>
      <c r="F48" s="9"/>
      <c r="G48" s="15"/>
      <c r="H48" s="15"/>
    </row>
    <row r="49" spans="1:8" ht="16.149999999999999" thickBot="1" x14ac:dyDescent="0.55000000000000004">
      <c r="A49" s="26" t="s">
        <v>43</v>
      </c>
      <c r="B49" s="14"/>
      <c r="C49" s="14"/>
      <c r="D49" s="14" t="s">
        <v>110</v>
      </c>
      <c r="E49" s="14" t="s">
        <v>62</v>
      </c>
      <c r="F49" s="37">
        <f>'Review and Auditing'!B9</f>
        <v>0</v>
      </c>
      <c r="G49" s="14">
        <f>F49*2</f>
        <v>0</v>
      </c>
      <c r="H49" s="14"/>
    </row>
    <row r="50" spans="1:8" ht="14.65" thickBot="1" x14ac:dyDescent="0.5">
      <c r="A50" s="28" t="s">
        <v>64</v>
      </c>
      <c r="B50" s="29"/>
      <c r="C50" s="29"/>
      <c r="D50" s="29"/>
      <c r="E50" s="29"/>
      <c r="F50" s="10"/>
      <c r="G50" s="17">
        <f>SUM(G46:G49)</f>
        <v>0</v>
      </c>
      <c r="H50" s="42"/>
    </row>
    <row r="51" spans="1:8" ht="15.75" x14ac:dyDescent="0.5">
      <c r="A51" s="36"/>
      <c r="B51" s="15"/>
      <c r="C51" s="15"/>
      <c r="D51" s="15"/>
      <c r="E51" s="15"/>
      <c r="F51" s="9"/>
      <c r="G51" s="15"/>
      <c r="H51" s="15"/>
    </row>
    <row r="52" spans="1:8" ht="29.25" thickBot="1" x14ac:dyDescent="0.55000000000000004">
      <c r="A52" s="26" t="s">
        <v>44</v>
      </c>
      <c r="B52" s="14"/>
      <c r="C52" s="14"/>
      <c r="D52" s="14"/>
      <c r="E52" s="14" t="s">
        <v>45</v>
      </c>
      <c r="F52" s="37">
        <f>Consultant!B10</f>
        <v>0</v>
      </c>
      <c r="G52" s="14">
        <f>F52</f>
        <v>0</v>
      </c>
      <c r="H52" s="14" t="s">
        <v>46</v>
      </c>
    </row>
    <row r="53" spans="1:8" ht="14.65" thickBot="1" x14ac:dyDescent="0.5">
      <c r="A53" s="28" t="s">
        <v>63</v>
      </c>
      <c r="B53" s="29"/>
      <c r="C53" s="29"/>
      <c r="D53" s="29" t="s">
        <v>111</v>
      </c>
      <c r="E53" s="29"/>
      <c r="F53" s="10"/>
      <c r="G53" s="17">
        <f>G52</f>
        <v>0</v>
      </c>
      <c r="H53" s="42"/>
    </row>
    <row r="55" spans="1:8" ht="14.65" thickBot="1" x14ac:dyDescent="0.5"/>
    <row r="56" spans="1:8" ht="14.65" thickBot="1" x14ac:dyDescent="0.5">
      <c r="F56" s="58" t="s">
        <v>101</v>
      </c>
      <c r="G56" s="59">
        <f>G53+G50+G46+G39+G33+G12+G5</f>
        <v>0</v>
      </c>
    </row>
  </sheetData>
  <sheetProtection algorithmName="SHA-512" hashValue="ud0lEc9VUqNhYW88oe6Qah+DKWRKuabH7jZ+UjWpOp3yuPcO7K7IcrTtGBUSP/8lslvPXyZdLJfyLz9/KNPRpg==" saltValue="TA6aqSH64dgSYv65y9Bj3g==" spinCount="100000" sheet="1" objects="1" scenarios="1" selectLockedCells="1"/>
  <pageMargins left="0.7" right="0.7" top="0.75" bottom="0.75" header="0.3" footer="0.3"/>
  <pageSetup orientation="portrait" r:id="rId1"/>
  <ignoredErrors>
    <ignoredError sqref="G2 G6:G53"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C9359-DF5D-4813-8AD7-04CBF1D7DAF4}">
  <dimension ref="A1:F14"/>
  <sheetViews>
    <sheetView zoomScale="70" zoomScaleNormal="70" workbookViewId="0">
      <selection activeCell="A4" sqref="A4"/>
    </sheetView>
  </sheetViews>
  <sheetFormatPr defaultRowHeight="14.25" x14ac:dyDescent="0.45"/>
  <cols>
    <col min="1" max="1" width="30.59765625" bestFit="1" customWidth="1"/>
    <col min="2" max="2" width="11.46484375" bestFit="1" customWidth="1"/>
    <col min="3" max="3" width="13.265625" bestFit="1" customWidth="1"/>
    <col min="4" max="4" width="9.06640625" style="48"/>
  </cols>
  <sheetData>
    <row r="1" spans="1:6" s="2" customFormat="1" ht="18" x14ac:dyDescent="0.55000000000000004">
      <c r="A1" s="2" t="s">
        <v>5</v>
      </c>
      <c r="D1" s="47"/>
    </row>
    <row r="2" spans="1:6" s="2" customFormat="1" ht="18" x14ac:dyDescent="0.55000000000000004">
      <c r="A2" s="53" t="s">
        <v>89</v>
      </c>
      <c r="D2" s="47"/>
    </row>
    <row r="3" spans="1:6" x14ac:dyDescent="0.45">
      <c r="A3" t="s">
        <v>130</v>
      </c>
    </row>
    <row r="5" spans="1:6" x14ac:dyDescent="0.45">
      <c r="A5" s="1" t="s">
        <v>48</v>
      </c>
      <c r="B5" s="1" t="s">
        <v>85</v>
      </c>
      <c r="C5" s="1" t="s">
        <v>67</v>
      </c>
      <c r="D5" s="4" t="s">
        <v>105</v>
      </c>
      <c r="F5" s="5"/>
    </row>
    <row r="6" spans="1:6" s="3" customFormat="1" x14ac:dyDescent="0.45">
      <c r="A6" s="57" t="s">
        <v>84</v>
      </c>
      <c r="D6" s="49"/>
    </row>
    <row r="7" spans="1:6" s="3" customFormat="1" x14ac:dyDescent="0.45">
      <c r="A7" s="57"/>
      <c r="D7" s="49"/>
    </row>
    <row r="8" spans="1:6" s="3" customFormat="1" x14ac:dyDescent="0.45">
      <c r="B8" s="60"/>
      <c r="D8" s="49"/>
    </row>
    <row r="9" spans="1:6" s="3" customFormat="1" x14ac:dyDescent="0.45">
      <c r="A9" s="57" t="s">
        <v>86</v>
      </c>
      <c r="B9" s="3">
        <f>SUM(B6:B8)</f>
        <v>0</v>
      </c>
      <c r="D9" s="49">
        <f>B9</f>
        <v>0</v>
      </c>
    </row>
    <row r="10" spans="1:6" s="3" customFormat="1" x14ac:dyDescent="0.45">
      <c r="D10" s="49"/>
    </row>
    <row r="11" spans="1:6" s="3" customFormat="1" x14ac:dyDescent="0.45">
      <c r="A11" s="57" t="s">
        <v>10</v>
      </c>
      <c r="D11" s="49"/>
    </row>
    <row r="12" spans="1:6" s="3" customFormat="1" x14ac:dyDescent="0.45">
      <c r="A12" s="57" t="s">
        <v>127</v>
      </c>
      <c r="D12" s="49"/>
    </row>
    <row r="13" spans="1:6" s="3" customFormat="1" x14ac:dyDescent="0.45">
      <c r="B13" s="60"/>
      <c r="D13" s="49"/>
    </row>
    <row r="14" spans="1:6" s="3" customFormat="1" x14ac:dyDescent="0.45">
      <c r="A14" s="57" t="s">
        <v>86</v>
      </c>
      <c r="B14" s="3">
        <f>SUM(B11:B13)</f>
        <v>0</v>
      </c>
      <c r="D14" s="49">
        <f>B14</f>
        <v>0</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F0874-C377-4EA2-BAAF-486AECFE1050}">
  <dimension ref="A1:D20"/>
  <sheetViews>
    <sheetView zoomScale="70" zoomScaleNormal="70" workbookViewId="0">
      <selection activeCell="A3" sqref="A3"/>
    </sheetView>
  </sheetViews>
  <sheetFormatPr defaultRowHeight="14.25" x14ac:dyDescent="0.45"/>
  <cols>
    <col min="1" max="1" width="34.86328125" customWidth="1"/>
    <col min="3" max="3" width="13.265625" bestFit="1" customWidth="1"/>
    <col min="4" max="4" width="9.06640625" style="48"/>
  </cols>
  <sheetData>
    <row r="1" spans="1:4" s="2" customFormat="1" ht="18" x14ac:dyDescent="0.55000000000000004">
      <c r="A1" s="2" t="s">
        <v>47</v>
      </c>
      <c r="D1" s="47"/>
    </row>
    <row r="2" spans="1:4" s="2" customFormat="1" ht="18" x14ac:dyDescent="0.55000000000000004">
      <c r="A2" s="53" t="s">
        <v>89</v>
      </c>
      <c r="D2" s="47"/>
    </row>
    <row r="4" spans="1:4" x14ac:dyDescent="0.45">
      <c r="A4" s="1" t="s">
        <v>48</v>
      </c>
      <c r="B4" s="1" t="s">
        <v>73</v>
      </c>
      <c r="C4" s="1" t="s">
        <v>67</v>
      </c>
      <c r="D4" s="4" t="s">
        <v>105</v>
      </c>
    </row>
    <row r="6" spans="1:4" s="3" customFormat="1" x14ac:dyDescent="0.45">
      <c r="A6" s="57" t="s">
        <v>87</v>
      </c>
      <c r="D6" s="49"/>
    </row>
    <row r="7" spans="1:4" s="3" customFormat="1" x14ac:dyDescent="0.45">
      <c r="A7" s="57"/>
      <c r="D7" s="49"/>
    </row>
    <row r="8" spans="1:4" s="3" customFormat="1" x14ac:dyDescent="0.45">
      <c r="A8" s="57" t="s">
        <v>102</v>
      </c>
      <c r="B8" s="60"/>
      <c r="D8" s="49"/>
    </row>
    <row r="9" spans="1:4" s="3" customFormat="1" x14ac:dyDescent="0.45">
      <c r="A9" s="57" t="s">
        <v>86</v>
      </c>
      <c r="B9" s="3">
        <f>SUM(B6:B8)</f>
        <v>0</v>
      </c>
      <c r="D9" s="49">
        <f>B9*3</f>
        <v>0</v>
      </c>
    </row>
    <row r="10" spans="1:4" s="3" customFormat="1" x14ac:dyDescent="0.45">
      <c r="A10" s="57"/>
      <c r="D10" s="49"/>
    </row>
    <row r="11" spans="1:4" s="3" customFormat="1" x14ac:dyDescent="0.45">
      <c r="A11" s="57" t="s">
        <v>88</v>
      </c>
      <c r="D11" s="49"/>
    </row>
    <row r="12" spans="1:4" s="3" customFormat="1" x14ac:dyDescent="0.45">
      <c r="A12" s="57"/>
      <c r="D12" s="49"/>
    </row>
    <row r="13" spans="1:4" s="3" customFormat="1" x14ac:dyDescent="0.45">
      <c r="A13" s="57" t="s">
        <v>103</v>
      </c>
      <c r="B13" s="60"/>
      <c r="D13" s="49"/>
    </row>
    <row r="14" spans="1:4" s="3" customFormat="1" x14ac:dyDescent="0.45">
      <c r="A14" s="57" t="s">
        <v>86</v>
      </c>
      <c r="B14" s="3">
        <f>SUM(B11:B13)</f>
        <v>0</v>
      </c>
      <c r="D14" s="49">
        <f>B14*3</f>
        <v>0</v>
      </c>
    </row>
    <row r="15" spans="1:4" s="3" customFormat="1" x14ac:dyDescent="0.45">
      <c r="A15" s="57"/>
      <c r="D15" s="49"/>
    </row>
    <row r="16" spans="1:4" s="3" customFormat="1" x14ac:dyDescent="0.45">
      <c r="A16" s="57" t="s">
        <v>98</v>
      </c>
      <c r="D16" s="49"/>
    </row>
    <row r="17" spans="1:4" s="3" customFormat="1" x14ac:dyDescent="0.45">
      <c r="A17" s="57"/>
      <c r="D17" s="49"/>
    </row>
    <row r="18" spans="1:4" s="3" customFormat="1" x14ac:dyDescent="0.45">
      <c r="A18" s="57" t="s">
        <v>104</v>
      </c>
      <c r="B18" s="60"/>
      <c r="D18" s="49"/>
    </row>
    <row r="19" spans="1:4" s="3" customFormat="1" x14ac:dyDescent="0.45">
      <c r="A19" s="57" t="s">
        <v>86</v>
      </c>
      <c r="B19" s="3">
        <f>SUM(B16:B18)</f>
        <v>0</v>
      </c>
      <c r="D19" s="49">
        <f>B19</f>
        <v>0</v>
      </c>
    </row>
    <row r="20" spans="1:4" s="3" customFormat="1" x14ac:dyDescent="0.45">
      <c r="D20" s="49"/>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739D1-D3F4-4745-BA2F-FC9E9AE36037}">
  <dimension ref="A1:E74"/>
  <sheetViews>
    <sheetView zoomScale="70" zoomScaleNormal="70" workbookViewId="0">
      <selection activeCell="C9" sqref="C9"/>
    </sheetView>
  </sheetViews>
  <sheetFormatPr defaultRowHeight="14.25" x14ac:dyDescent="0.45"/>
  <cols>
    <col min="1" max="1" width="43.3984375" bestFit="1" customWidth="1"/>
    <col min="2" max="2" width="36.33203125" customWidth="1"/>
    <col min="3" max="3" width="16.3984375" style="48" bestFit="1" customWidth="1"/>
    <col min="4" max="4" width="16.73046875" customWidth="1"/>
    <col min="5" max="5" width="9.06640625" style="48"/>
  </cols>
  <sheetData>
    <row r="1" spans="1:5" s="2" customFormat="1" ht="18" x14ac:dyDescent="0.55000000000000004">
      <c r="A1" s="2" t="s">
        <v>57</v>
      </c>
      <c r="C1" s="47"/>
      <c r="E1" s="47"/>
    </row>
    <row r="2" spans="1:5" x14ac:dyDescent="0.45">
      <c r="A2" s="5" t="s">
        <v>78</v>
      </c>
    </row>
    <row r="3" spans="1:5" x14ac:dyDescent="0.45">
      <c r="A3" s="5" t="s">
        <v>127</v>
      </c>
    </row>
    <row r="4" spans="1:5" x14ac:dyDescent="0.45">
      <c r="B4" s="1" t="s">
        <v>48</v>
      </c>
      <c r="C4" s="4" t="s">
        <v>68</v>
      </c>
      <c r="D4" s="1" t="s">
        <v>90</v>
      </c>
      <c r="E4" s="4" t="s">
        <v>105</v>
      </c>
    </row>
    <row r="6" spans="1:5" s="3" customFormat="1" x14ac:dyDescent="0.45">
      <c r="A6" s="61" t="s">
        <v>14</v>
      </c>
      <c r="C6" s="49"/>
      <c r="E6" s="49"/>
    </row>
    <row r="7" spans="1:5" s="3" customFormat="1" x14ac:dyDescent="0.45">
      <c r="A7" s="64" t="s">
        <v>115</v>
      </c>
      <c r="C7" s="62"/>
      <c r="D7" s="63"/>
      <c r="E7" s="49"/>
    </row>
    <row r="8" spans="1:5" s="3" customFormat="1" x14ac:dyDescent="0.45">
      <c r="A8" s="64"/>
      <c r="C8" s="66"/>
      <c r="D8" s="63"/>
      <c r="E8" s="49"/>
    </row>
    <row r="9" spans="1:5" s="3" customFormat="1" x14ac:dyDescent="0.45">
      <c r="A9" s="64"/>
      <c r="B9" s="57" t="s">
        <v>86</v>
      </c>
      <c r="C9" s="49">
        <f>SUM(C6:C7)</f>
        <v>0</v>
      </c>
      <c r="D9" s="63"/>
      <c r="E9" s="49">
        <f>C9*10</f>
        <v>0</v>
      </c>
    </row>
    <row r="10" spans="1:5" s="3" customFormat="1" x14ac:dyDescent="0.45">
      <c r="C10" s="49"/>
      <c r="E10" s="49"/>
    </row>
    <row r="11" spans="1:5" s="3" customFormat="1" x14ac:dyDescent="0.45">
      <c r="A11" s="61" t="s">
        <v>16</v>
      </c>
      <c r="C11" s="49"/>
      <c r="E11" s="49"/>
    </row>
    <row r="12" spans="1:5" s="3" customFormat="1" x14ac:dyDescent="0.45">
      <c r="A12" s="65" t="s">
        <v>17</v>
      </c>
      <c r="C12" s="66"/>
      <c r="E12" s="49"/>
    </row>
    <row r="13" spans="1:5" s="3" customFormat="1" x14ac:dyDescent="0.45">
      <c r="A13" s="64" t="s">
        <v>114</v>
      </c>
      <c r="C13" s="62"/>
      <c r="E13" s="49"/>
    </row>
    <row r="14" spans="1:5" s="3" customFormat="1" x14ac:dyDescent="0.45">
      <c r="A14" s="64"/>
      <c r="C14" s="66"/>
      <c r="E14" s="49"/>
    </row>
    <row r="15" spans="1:5" s="3" customFormat="1" x14ac:dyDescent="0.45">
      <c r="A15" s="65"/>
      <c r="B15" s="57" t="s">
        <v>86</v>
      </c>
      <c r="C15" s="49">
        <f>SUM(C12:C13)</f>
        <v>0</v>
      </c>
      <c r="E15" s="49">
        <f>C15*8</f>
        <v>0</v>
      </c>
    </row>
    <row r="16" spans="1:5" s="3" customFormat="1" x14ac:dyDescent="0.45">
      <c r="A16" s="65" t="s">
        <v>19</v>
      </c>
      <c r="C16" s="66"/>
      <c r="E16" s="49"/>
    </row>
    <row r="17" spans="1:5" s="3" customFormat="1" x14ac:dyDescent="0.45">
      <c r="A17" s="64" t="s">
        <v>116</v>
      </c>
      <c r="C17" s="62"/>
      <c r="E17" s="49"/>
    </row>
    <row r="18" spans="1:5" s="3" customFormat="1" x14ac:dyDescent="0.45">
      <c r="A18" s="64"/>
      <c r="C18" s="66"/>
      <c r="E18" s="49"/>
    </row>
    <row r="19" spans="1:5" s="3" customFormat="1" x14ac:dyDescent="0.45">
      <c r="A19" s="56"/>
      <c r="B19" s="57" t="s">
        <v>86</v>
      </c>
      <c r="C19" s="49">
        <f>SUM(C16:C17)</f>
        <v>0</v>
      </c>
      <c r="E19" s="49">
        <f>C19*6</f>
        <v>0</v>
      </c>
    </row>
    <row r="20" spans="1:5" s="3" customFormat="1" x14ac:dyDescent="0.45">
      <c r="A20" s="56"/>
      <c r="B20" s="57"/>
      <c r="C20" s="49"/>
      <c r="E20" s="49"/>
    </row>
    <row r="21" spans="1:5" s="3" customFormat="1" x14ac:dyDescent="0.45">
      <c r="A21" s="67" t="s">
        <v>21</v>
      </c>
      <c r="C21" s="49"/>
      <c r="E21" s="49"/>
    </row>
    <row r="22" spans="1:5" s="3" customFormat="1" x14ac:dyDescent="0.45">
      <c r="A22" s="71" t="s">
        <v>117</v>
      </c>
      <c r="C22" s="62"/>
      <c r="E22" s="49"/>
    </row>
    <row r="23" spans="1:5" s="3" customFormat="1" x14ac:dyDescent="0.45">
      <c r="A23" s="71"/>
      <c r="C23" s="66"/>
      <c r="E23" s="49"/>
    </row>
    <row r="24" spans="1:5" s="3" customFormat="1" x14ac:dyDescent="0.45">
      <c r="A24" s="67"/>
      <c r="B24" s="57" t="s">
        <v>86</v>
      </c>
      <c r="C24" s="49">
        <f>SUM(C21:C22)</f>
        <v>0</v>
      </c>
      <c r="E24" s="49">
        <f>C24*5</f>
        <v>0</v>
      </c>
    </row>
    <row r="25" spans="1:5" s="3" customFormat="1" x14ac:dyDescent="0.45">
      <c r="A25" s="67"/>
      <c r="C25" s="49"/>
      <c r="E25" s="49"/>
    </row>
    <row r="26" spans="1:5" s="3" customFormat="1" x14ac:dyDescent="0.45">
      <c r="A26" s="67" t="s">
        <v>54</v>
      </c>
      <c r="C26" s="49"/>
      <c r="E26" s="49"/>
    </row>
    <row r="27" spans="1:5" s="3" customFormat="1" x14ac:dyDescent="0.45">
      <c r="A27" s="71" t="s">
        <v>118</v>
      </c>
      <c r="C27" s="62"/>
      <c r="E27" s="49"/>
    </row>
    <row r="28" spans="1:5" s="3" customFormat="1" x14ac:dyDescent="0.45">
      <c r="A28" s="71"/>
      <c r="C28" s="66"/>
      <c r="E28" s="49"/>
    </row>
    <row r="29" spans="1:5" s="3" customFormat="1" x14ac:dyDescent="0.45">
      <c r="A29" s="67"/>
      <c r="B29" s="57" t="s">
        <v>86</v>
      </c>
      <c r="C29" s="49">
        <f>SUM(C26:C27)</f>
        <v>0</v>
      </c>
      <c r="E29" s="49">
        <f>C29</f>
        <v>0</v>
      </c>
    </row>
    <row r="30" spans="1:5" s="3" customFormat="1" x14ac:dyDescent="0.45">
      <c r="A30" s="67"/>
      <c r="C30" s="49"/>
      <c r="E30" s="49"/>
    </row>
    <row r="31" spans="1:5" s="3" customFormat="1" x14ac:dyDescent="0.45">
      <c r="A31" s="67" t="s">
        <v>24</v>
      </c>
      <c r="C31" s="49"/>
      <c r="E31" s="49"/>
    </row>
    <row r="32" spans="1:5" s="3" customFormat="1" x14ac:dyDescent="0.45">
      <c r="A32" s="71" t="s">
        <v>119</v>
      </c>
      <c r="C32" s="62"/>
      <c r="E32" s="49"/>
    </row>
    <row r="33" spans="1:5" s="3" customFormat="1" x14ac:dyDescent="0.45">
      <c r="A33" s="67"/>
      <c r="C33" s="66"/>
      <c r="E33" s="49"/>
    </row>
    <row r="34" spans="1:5" s="3" customFormat="1" x14ac:dyDescent="0.45">
      <c r="A34" s="67"/>
      <c r="B34" s="57" t="s">
        <v>86</v>
      </c>
      <c r="C34" s="49">
        <f>SUM(C31:C32)</f>
        <v>0</v>
      </c>
      <c r="E34" s="49">
        <f>C34</f>
        <v>0</v>
      </c>
    </row>
    <row r="35" spans="1:5" s="3" customFormat="1" x14ac:dyDescent="0.45">
      <c r="A35" s="67"/>
      <c r="C35" s="49"/>
      <c r="E35" s="49"/>
    </row>
    <row r="36" spans="1:5" s="3" customFormat="1" x14ac:dyDescent="0.45">
      <c r="A36" s="61" t="s">
        <v>26</v>
      </c>
      <c r="C36" s="49"/>
      <c r="E36" s="49"/>
    </row>
    <row r="37" spans="1:5" s="3" customFormat="1" x14ac:dyDescent="0.45">
      <c r="A37" s="65" t="s">
        <v>17</v>
      </c>
      <c r="C37" s="66"/>
      <c r="E37" s="49"/>
    </row>
    <row r="38" spans="1:5" s="3" customFormat="1" x14ac:dyDescent="0.45">
      <c r="A38" s="64" t="s">
        <v>120</v>
      </c>
      <c r="C38" s="66"/>
      <c r="E38" s="49"/>
    </row>
    <row r="39" spans="1:5" s="3" customFormat="1" x14ac:dyDescent="0.45">
      <c r="A39" s="65"/>
      <c r="C39" s="62"/>
      <c r="E39" s="49"/>
    </row>
    <row r="40" spans="1:5" s="3" customFormat="1" x14ac:dyDescent="0.45">
      <c r="A40" s="65"/>
      <c r="B40" s="57" t="s">
        <v>86</v>
      </c>
      <c r="C40" s="49">
        <f>SUM(C37:C39)</f>
        <v>0</v>
      </c>
      <c r="E40" s="49">
        <f>C40*5</f>
        <v>0</v>
      </c>
    </row>
    <row r="41" spans="1:5" s="3" customFormat="1" x14ac:dyDescent="0.45">
      <c r="A41" s="65" t="s">
        <v>19</v>
      </c>
      <c r="B41" s="57"/>
      <c r="C41" s="49"/>
      <c r="E41" s="49"/>
    </row>
    <row r="42" spans="1:5" s="3" customFormat="1" x14ac:dyDescent="0.45">
      <c r="A42" s="64" t="s">
        <v>121</v>
      </c>
      <c r="B42" s="57"/>
      <c r="C42" s="49"/>
      <c r="E42" s="49"/>
    </row>
    <row r="43" spans="1:5" s="3" customFormat="1" x14ac:dyDescent="0.45">
      <c r="A43" s="65"/>
      <c r="C43" s="62"/>
      <c r="E43" s="49"/>
    </row>
    <row r="44" spans="1:5" s="3" customFormat="1" x14ac:dyDescent="0.45">
      <c r="A44" s="65"/>
      <c r="B44" s="57" t="s">
        <v>86</v>
      </c>
      <c r="C44" s="49">
        <f>SUM(C41:C43)</f>
        <v>0</v>
      </c>
      <c r="E44" s="49">
        <f>C44*4</f>
        <v>0</v>
      </c>
    </row>
    <row r="45" spans="1:5" s="3" customFormat="1" x14ac:dyDescent="0.45">
      <c r="A45" s="56"/>
      <c r="C45" s="49"/>
      <c r="E45" s="49"/>
    </row>
    <row r="46" spans="1:5" s="3" customFormat="1" x14ac:dyDescent="0.45">
      <c r="A46" s="61" t="s">
        <v>29</v>
      </c>
      <c r="C46" s="49"/>
      <c r="E46" s="49"/>
    </row>
    <row r="47" spans="1:5" s="3" customFormat="1" x14ac:dyDescent="0.45">
      <c r="A47" s="64" t="s">
        <v>122</v>
      </c>
      <c r="C47" s="49"/>
      <c r="E47" s="49"/>
    </row>
    <row r="48" spans="1:5" s="3" customFormat="1" x14ac:dyDescent="0.45">
      <c r="A48" s="61"/>
      <c r="C48" s="62"/>
      <c r="E48" s="49"/>
    </row>
    <row r="49" spans="1:5" s="3" customFormat="1" x14ac:dyDescent="0.45">
      <c r="A49" s="61"/>
      <c r="B49" s="57" t="s">
        <v>86</v>
      </c>
      <c r="C49" s="49">
        <f>SUM(C46:C48)</f>
        <v>0</v>
      </c>
      <c r="E49" s="49">
        <f>C49*4</f>
        <v>0</v>
      </c>
    </row>
    <row r="50" spans="1:5" s="3" customFormat="1" x14ac:dyDescent="0.45">
      <c r="A50" s="61"/>
      <c r="C50" s="49"/>
      <c r="E50" s="49"/>
    </row>
    <row r="51" spans="1:5" s="3" customFormat="1" x14ac:dyDescent="0.45">
      <c r="A51" s="61" t="s">
        <v>31</v>
      </c>
      <c r="C51" s="49"/>
      <c r="E51" s="49"/>
    </row>
    <row r="52" spans="1:5" s="3" customFormat="1" x14ac:dyDescent="0.45">
      <c r="A52" s="65" t="s">
        <v>17</v>
      </c>
      <c r="C52" s="66"/>
      <c r="E52" s="49"/>
    </row>
    <row r="53" spans="1:5" s="3" customFormat="1" x14ac:dyDescent="0.45">
      <c r="A53" s="64" t="s">
        <v>123</v>
      </c>
      <c r="C53" s="66"/>
      <c r="E53" s="49"/>
    </row>
    <row r="54" spans="1:5" s="3" customFormat="1" x14ac:dyDescent="0.45">
      <c r="A54" s="61"/>
      <c r="C54" s="62"/>
      <c r="E54" s="49"/>
    </row>
    <row r="55" spans="1:5" s="3" customFormat="1" x14ac:dyDescent="0.45">
      <c r="A55" s="56"/>
      <c r="B55" s="57" t="s">
        <v>86</v>
      </c>
      <c r="C55" s="49">
        <f>SUM(C52:C54)</f>
        <v>0</v>
      </c>
      <c r="E55" s="49">
        <f>C55*3</f>
        <v>0</v>
      </c>
    </row>
    <row r="56" spans="1:5" s="3" customFormat="1" x14ac:dyDescent="0.45">
      <c r="A56" s="65" t="s">
        <v>19</v>
      </c>
      <c r="C56" s="49"/>
      <c r="E56" s="49"/>
    </row>
    <row r="57" spans="1:5" s="3" customFormat="1" x14ac:dyDescent="0.45">
      <c r="A57" s="64" t="s">
        <v>124</v>
      </c>
      <c r="C57" s="49"/>
      <c r="E57" s="49"/>
    </row>
    <row r="58" spans="1:5" s="3" customFormat="1" x14ac:dyDescent="0.45">
      <c r="A58" s="56"/>
      <c r="C58" s="62"/>
      <c r="E58" s="49"/>
    </row>
    <row r="59" spans="1:5" s="3" customFormat="1" x14ac:dyDescent="0.45">
      <c r="A59" s="56"/>
      <c r="B59" s="57" t="s">
        <v>86</v>
      </c>
      <c r="C59" s="49">
        <f>SUM(C56:C58)</f>
        <v>0</v>
      </c>
      <c r="E59" s="49">
        <f>C59*2</f>
        <v>0</v>
      </c>
    </row>
    <row r="60" spans="1:5" s="3" customFormat="1" x14ac:dyDescent="0.45">
      <c r="A60" s="56"/>
      <c r="B60" s="57"/>
      <c r="C60" s="49"/>
      <c r="E60" s="49"/>
    </row>
    <row r="61" spans="1:5" s="3" customFormat="1" x14ac:dyDescent="0.45">
      <c r="A61" s="61" t="s">
        <v>34</v>
      </c>
      <c r="B61" s="3" t="s">
        <v>75</v>
      </c>
      <c r="C61" s="49"/>
      <c r="E61" s="49"/>
    </row>
    <row r="62" spans="1:5" s="3" customFormat="1" x14ac:dyDescent="0.45">
      <c r="A62" s="64" t="s">
        <v>125</v>
      </c>
      <c r="C62" s="49"/>
      <c r="E62" s="49"/>
    </row>
    <row r="63" spans="1:5" s="3" customFormat="1" x14ac:dyDescent="0.45">
      <c r="A63" s="61"/>
      <c r="C63" s="62"/>
      <c r="E63" s="49"/>
    </row>
    <row r="64" spans="1:5" s="3" customFormat="1" x14ac:dyDescent="0.45">
      <c r="A64" s="61"/>
      <c r="B64" s="57" t="s">
        <v>86</v>
      </c>
      <c r="C64" s="49">
        <f>SUM(C61:C63)</f>
        <v>0</v>
      </c>
      <c r="E64" s="49">
        <f>C64*3</f>
        <v>0</v>
      </c>
    </row>
    <row r="65" spans="1:5" s="3" customFormat="1" x14ac:dyDescent="0.45">
      <c r="A65" s="61"/>
      <c r="C65" s="49"/>
      <c r="E65" s="49"/>
    </row>
    <row r="66" spans="1:5" s="3" customFormat="1" x14ac:dyDescent="0.45">
      <c r="A66" s="61" t="s">
        <v>36</v>
      </c>
      <c r="B66" s="3" t="s">
        <v>75</v>
      </c>
      <c r="C66" s="49"/>
      <c r="E66" s="49"/>
    </row>
    <row r="67" spans="1:5" s="3" customFormat="1" x14ac:dyDescent="0.45">
      <c r="A67" s="64" t="s">
        <v>125</v>
      </c>
      <c r="C67" s="49"/>
      <c r="E67" s="49"/>
    </row>
    <row r="68" spans="1:5" s="3" customFormat="1" x14ac:dyDescent="0.45">
      <c r="A68" s="61"/>
      <c r="C68" s="62"/>
      <c r="E68" s="49"/>
    </row>
    <row r="69" spans="1:5" s="3" customFormat="1" x14ac:dyDescent="0.45">
      <c r="A69" s="61"/>
      <c r="B69" s="57" t="s">
        <v>86</v>
      </c>
      <c r="C69" s="49">
        <f>SUM(C66:C68)</f>
        <v>0</v>
      </c>
      <c r="E69" s="49">
        <f>C69*3</f>
        <v>0</v>
      </c>
    </row>
    <row r="70" spans="1:5" s="3" customFormat="1" x14ac:dyDescent="0.45">
      <c r="A70" s="61"/>
      <c r="C70" s="49"/>
      <c r="E70" s="49"/>
    </row>
    <row r="71" spans="1:5" s="3" customFormat="1" x14ac:dyDescent="0.45">
      <c r="A71" s="61" t="s">
        <v>72</v>
      </c>
      <c r="C71" s="49"/>
      <c r="E71" s="49"/>
    </row>
    <row r="72" spans="1:5" s="3" customFormat="1" x14ac:dyDescent="0.45">
      <c r="A72" s="64" t="s">
        <v>126</v>
      </c>
      <c r="C72" s="49"/>
      <c r="E72" s="49"/>
    </row>
    <row r="73" spans="1:5" s="3" customFormat="1" x14ac:dyDescent="0.45">
      <c r="C73" s="62"/>
      <c r="E73" s="49"/>
    </row>
    <row r="74" spans="1:5" s="3" customFormat="1" x14ac:dyDescent="0.45">
      <c r="B74" s="57" t="s">
        <v>86</v>
      </c>
      <c r="C74" s="49">
        <f>SUM(C71:C73)</f>
        <v>0</v>
      </c>
      <c r="E74" s="49">
        <f>C74*3</f>
        <v>0</v>
      </c>
    </row>
  </sheetData>
  <pageMargins left="0.7" right="0.7" top="0.75" bottom="0.75" header="0.3" footer="0.3"/>
  <pageSetup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6D140-A1E3-47B3-9357-9B5521B47D14}">
  <dimension ref="A1:M16"/>
  <sheetViews>
    <sheetView zoomScale="70" zoomScaleNormal="70" workbookViewId="0">
      <selection activeCell="A5" sqref="A5"/>
    </sheetView>
  </sheetViews>
  <sheetFormatPr defaultRowHeight="14.25" x14ac:dyDescent="0.45"/>
  <cols>
    <col min="1" max="1" width="26.1328125" bestFit="1" customWidth="1"/>
    <col min="2" max="2" width="29.6640625" bestFit="1" customWidth="1"/>
    <col min="3" max="3" width="15.86328125" bestFit="1" customWidth="1"/>
    <col min="4" max="4" width="9.06640625" style="48"/>
    <col min="13" max="13" width="54.86328125" bestFit="1" customWidth="1"/>
  </cols>
  <sheetData>
    <row r="1" spans="1:13" s="2" customFormat="1" ht="18" x14ac:dyDescent="0.55000000000000004">
      <c r="A1" s="2" t="s">
        <v>59</v>
      </c>
      <c r="D1" s="47"/>
    </row>
    <row r="2" spans="1:13" x14ac:dyDescent="0.45">
      <c r="A2" s="5" t="s">
        <v>92</v>
      </c>
      <c r="C2" s="48"/>
    </row>
    <row r="3" spans="1:13" x14ac:dyDescent="0.45">
      <c r="A3" s="5" t="s">
        <v>127</v>
      </c>
      <c r="C3" s="48"/>
    </row>
    <row r="4" spans="1:13" x14ac:dyDescent="0.45">
      <c r="A4" s="5"/>
      <c r="C4" s="48"/>
    </row>
    <row r="5" spans="1:13" x14ac:dyDescent="0.45">
      <c r="A5" s="1" t="s">
        <v>48</v>
      </c>
      <c r="B5" s="1" t="s">
        <v>91</v>
      </c>
      <c r="C5" s="1" t="s">
        <v>90</v>
      </c>
      <c r="D5" s="4" t="s">
        <v>105</v>
      </c>
    </row>
    <row r="7" spans="1:13" s="3" customFormat="1" x14ac:dyDescent="0.45">
      <c r="A7" s="57" t="s">
        <v>93</v>
      </c>
      <c r="D7" s="49"/>
    </row>
    <row r="8" spans="1:13" s="3" customFormat="1" x14ac:dyDescent="0.45">
      <c r="D8" s="49"/>
      <c r="M8" s="68"/>
    </row>
    <row r="9" spans="1:13" s="3" customFormat="1" x14ac:dyDescent="0.45">
      <c r="B9" s="60"/>
      <c r="D9" s="49"/>
      <c r="M9" s="68"/>
    </row>
    <row r="10" spans="1:13" s="3" customFormat="1" x14ac:dyDescent="0.45">
      <c r="A10" s="57" t="s">
        <v>86</v>
      </c>
      <c r="B10" s="3">
        <f>SUM(B6:B9)</f>
        <v>0</v>
      </c>
      <c r="D10" s="49">
        <f>B10</f>
        <v>0</v>
      </c>
      <c r="M10" s="68"/>
    </row>
    <row r="11" spans="1:13" s="3" customFormat="1" x14ac:dyDescent="0.45">
      <c r="D11" s="49"/>
    </row>
    <row r="12" spans="1:13" s="3" customFormat="1" x14ac:dyDescent="0.45">
      <c r="A12" s="57" t="s">
        <v>94</v>
      </c>
      <c r="D12" s="49"/>
    </row>
    <row r="13" spans="1:13" s="3" customFormat="1" x14ac:dyDescent="0.45">
      <c r="D13" s="49"/>
    </row>
    <row r="14" spans="1:13" s="3" customFormat="1" x14ac:dyDescent="0.45">
      <c r="B14" s="60"/>
      <c r="D14" s="49"/>
    </row>
    <row r="15" spans="1:13" s="3" customFormat="1" x14ac:dyDescent="0.45">
      <c r="A15" s="57" t="s">
        <v>86</v>
      </c>
      <c r="B15" s="3">
        <f>SUM(B11:B14)</f>
        <v>0</v>
      </c>
      <c r="D15" s="49">
        <f>B15</f>
        <v>0</v>
      </c>
    </row>
    <row r="16" spans="1:13" s="3" customFormat="1" x14ac:dyDescent="0.45">
      <c r="D16" s="49"/>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3611A-7BCC-4FC5-93FB-556443A7000F}">
  <dimension ref="A1:D21"/>
  <sheetViews>
    <sheetView zoomScale="85" zoomScaleNormal="85" workbookViewId="0">
      <selection activeCell="A4" sqref="A4:XFD4"/>
    </sheetView>
  </sheetViews>
  <sheetFormatPr defaultRowHeight="14.25" x14ac:dyDescent="0.45"/>
  <cols>
    <col min="1" max="1" width="41.265625" style="51" customWidth="1"/>
    <col min="2" max="2" width="14.46484375" bestFit="1" customWidth="1"/>
    <col min="3" max="3" width="14.46484375" style="48" customWidth="1"/>
    <col min="4" max="4" width="13.265625" style="48" bestFit="1" customWidth="1"/>
  </cols>
  <sheetData>
    <row r="1" spans="1:4" s="2" customFormat="1" ht="18" x14ac:dyDescent="0.55000000000000004">
      <c r="A1" s="54" t="s">
        <v>61</v>
      </c>
      <c r="C1" s="47"/>
      <c r="D1" s="47"/>
    </row>
    <row r="2" spans="1:4" x14ac:dyDescent="0.45">
      <c r="A2" s="55" t="s">
        <v>92</v>
      </c>
    </row>
    <row r="3" spans="1:4" x14ac:dyDescent="0.45">
      <c r="A3" s="51" t="s">
        <v>129</v>
      </c>
    </row>
    <row r="5" spans="1:4" x14ac:dyDescent="0.45">
      <c r="A5" s="50" t="s">
        <v>48</v>
      </c>
      <c r="B5" s="1" t="s">
        <v>76</v>
      </c>
      <c r="C5" s="4" t="s">
        <v>128</v>
      </c>
      <c r="D5" s="4" t="s">
        <v>105</v>
      </c>
    </row>
    <row r="7" spans="1:4" s="3" customFormat="1" x14ac:dyDescent="0.45">
      <c r="A7" s="69" t="s">
        <v>39</v>
      </c>
      <c r="C7" s="49"/>
      <c r="D7" s="49"/>
    </row>
    <row r="8" spans="1:4" s="3" customFormat="1" x14ac:dyDescent="0.45">
      <c r="A8" s="69"/>
      <c r="C8" s="49"/>
      <c r="D8" s="49"/>
    </row>
    <row r="9" spans="1:4" s="3" customFormat="1" x14ac:dyDescent="0.45">
      <c r="A9" s="63"/>
      <c r="B9" s="60"/>
      <c r="C9" s="66"/>
      <c r="D9" s="49"/>
    </row>
    <row r="10" spans="1:4" s="3" customFormat="1" x14ac:dyDescent="0.45">
      <c r="A10" s="70" t="s">
        <v>86</v>
      </c>
      <c r="B10" s="3">
        <f>SUM(B7:B9)</f>
        <v>0</v>
      </c>
      <c r="C10" s="49"/>
      <c r="D10" s="49">
        <f>B10*2</f>
        <v>0</v>
      </c>
    </row>
    <row r="11" spans="1:4" s="3" customFormat="1" x14ac:dyDescent="0.45">
      <c r="A11" s="63"/>
      <c r="C11" s="49"/>
      <c r="D11" s="49"/>
    </row>
    <row r="12" spans="1:4" s="3" customFormat="1" ht="28.5" x14ac:dyDescent="0.45">
      <c r="A12" s="70" t="s">
        <v>41</v>
      </c>
      <c r="C12" s="49"/>
      <c r="D12" s="49"/>
    </row>
    <row r="13" spans="1:4" s="3" customFormat="1" x14ac:dyDescent="0.45">
      <c r="A13" s="70"/>
      <c r="C13" s="49"/>
      <c r="D13" s="49"/>
    </row>
    <row r="14" spans="1:4" s="3" customFormat="1" x14ac:dyDescent="0.45">
      <c r="A14" s="63"/>
      <c r="B14" s="60"/>
      <c r="C14" s="66"/>
      <c r="D14" s="49"/>
    </row>
    <row r="15" spans="1:4" s="3" customFormat="1" x14ac:dyDescent="0.45">
      <c r="A15" s="70" t="s">
        <v>86</v>
      </c>
      <c r="B15" s="3">
        <f>SUM(B12:B14)</f>
        <v>0</v>
      </c>
      <c r="C15" s="49"/>
      <c r="D15" s="49">
        <f>B15*2</f>
        <v>0</v>
      </c>
    </row>
    <row r="16" spans="1:4" s="3" customFormat="1" x14ac:dyDescent="0.45">
      <c r="A16" s="63"/>
      <c r="C16" s="49"/>
      <c r="D16" s="49"/>
    </row>
    <row r="17" spans="1:4" s="3" customFormat="1" ht="28.5" x14ac:dyDescent="0.45">
      <c r="A17" s="70" t="s">
        <v>42</v>
      </c>
      <c r="C17" s="49"/>
      <c r="D17" s="49"/>
    </row>
    <row r="18" spans="1:4" s="3" customFormat="1" x14ac:dyDescent="0.45">
      <c r="A18" s="63"/>
      <c r="C18" s="49"/>
      <c r="D18" s="49"/>
    </row>
    <row r="19" spans="1:4" s="3" customFormat="1" x14ac:dyDescent="0.45">
      <c r="A19" s="63"/>
      <c r="B19" s="60"/>
      <c r="C19" s="66"/>
      <c r="D19" s="49"/>
    </row>
    <row r="20" spans="1:4" s="3" customFormat="1" x14ac:dyDescent="0.45">
      <c r="A20" s="70" t="s">
        <v>86</v>
      </c>
      <c r="B20" s="3">
        <f>SUM(B17:B19)</f>
        <v>0</v>
      </c>
      <c r="C20" s="49"/>
      <c r="D20" s="49">
        <f>B20</f>
        <v>0</v>
      </c>
    </row>
    <row r="21" spans="1:4" s="3" customFormat="1" x14ac:dyDescent="0.45">
      <c r="A21" s="63"/>
      <c r="C21" s="49"/>
      <c r="D21" s="49"/>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5E440-6D32-4D5E-B2C0-03F288061841}">
  <dimension ref="A1:D10"/>
  <sheetViews>
    <sheetView workbookViewId="0">
      <selection activeCell="A4" sqref="A4:XFD4"/>
    </sheetView>
  </sheetViews>
  <sheetFormatPr defaultRowHeight="14.25" x14ac:dyDescent="0.45"/>
  <cols>
    <col min="1" max="1" width="33.1328125" bestFit="1" customWidth="1"/>
    <col min="3" max="3" width="13.265625" bestFit="1" customWidth="1"/>
    <col min="4" max="4" width="9.06640625" style="48"/>
  </cols>
  <sheetData>
    <row r="1" spans="1:4" s="2" customFormat="1" ht="18" x14ac:dyDescent="0.55000000000000004">
      <c r="A1" s="2" t="s">
        <v>65</v>
      </c>
      <c r="D1" s="47"/>
    </row>
    <row r="2" spans="1:4" x14ac:dyDescent="0.45">
      <c r="A2" s="55" t="s">
        <v>92</v>
      </c>
      <c r="C2" s="48"/>
    </row>
    <row r="3" spans="1:4" x14ac:dyDescent="0.45">
      <c r="A3" t="s">
        <v>129</v>
      </c>
    </row>
    <row r="5" spans="1:4" x14ac:dyDescent="0.45">
      <c r="A5" s="1" t="s">
        <v>48</v>
      </c>
      <c r="B5" s="1" t="s">
        <v>74</v>
      </c>
      <c r="C5" s="1" t="s">
        <v>67</v>
      </c>
      <c r="D5" s="4" t="s">
        <v>105</v>
      </c>
    </row>
    <row r="6" spans="1:4" s="3" customFormat="1" x14ac:dyDescent="0.45">
      <c r="D6" s="49"/>
    </row>
    <row r="7" spans="1:4" s="3" customFormat="1" x14ac:dyDescent="0.45">
      <c r="D7" s="49"/>
    </row>
    <row r="8" spans="1:4" s="3" customFormat="1" x14ac:dyDescent="0.45">
      <c r="B8" s="60"/>
      <c r="D8" s="49"/>
    </row>
    <row r="9" spans="1:4" s="3" customFormat="1" x14ac:dyDescent="0.45">
      <c r="A9" s="57" t="s">
        <v>86</v>
      </c>
      <c r="B9" s="3">
        <f>SUM(B6:B8)</f>
        <v>0</v>
      </c>
      <c r="D9" s="49">
        <f>B9*2</f>
        <v>0</v>
      </c>
    </row>
    <row r="10" spans="1:4" s="3" customFormat="1" x14ac:dyDescent="0.45">
      <c r="D10" s="4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Instructions</vt:lpstr>
      <vt:lpstr>Point Allocations</vt:lpstr>
      <vt:lpstr>Continuing Education</vt:lpstr>
      <vt:lpstr>Teaching and Mentoring</vt:lpstr>
      <vt:lpstr>Publishing</vt:lpstr>
      <vt:lpstr>Clinical</vt:lpstr>
      <vt:lpstr>Volunteer</vt:lpstr>
      <vt:lpstr>Review and Auditing</vt:lpstr>
      <vt:lpstr>Consultant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Jodi Metzgar</dc:creator>
  <cp:lastModifiedBy>Jodi Metzgar</cp:lastModifiedBy>
  <dcterms:created xsi:type="dcterms:W3CDTF">2018-10-22T19:29:41Z</dcterms:created>
  <dcterms:modified xsi:type="dcterms:W3CDTF">2019-12-09T18:48:16Z</dcterms:modified>
</cp:coreProperties>
</file>